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Ремонт помещения КУЗНИЦЫ\На проверку\Новая папка\Проверено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деф.вед.!$A$1:$L$253</definedName>
  </definedNames>
  <calcPr calcId="162913"/>
</workbook>
</file>

<file path=xl/calcChain.xml><?xml version="1.0" encoding="utf-8"?>
<calcChain xmlns="http://schemas.openxmlformats.org/spreadsheetml/2006/main">
  <c r="I5" i="2" l="1"/>
  <c r="M28" i="2"/>
  <c r="D243" i="2" l="1"/>
  <c r="K111" i="2" l="1"/>
  <c r="G27" i="2"/>
  <c r="G26" i="2"/>
  <c r="G25" i="2"/>
  <c r="G18" i="2"/>
  <c r="D245" i="2" l="1"/>
  <c r="D244" i="2" l="1"/>
</calcChain>
</file>

<file path=xl/sharedStrings.xml><?xml version="1.0" encoding="utf-8"?>
<sst xmlns="http://schemas.openxmlformats.org/spreadsheetml/2006/main" count="1143" uniqueCount="531">
  <si>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</si>
  <si>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</si>
  <si>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</si>
  <si>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</si>
  <si>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</si>
  <si>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</si>
  <si>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</si>
  <si>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</si>
  <si>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</si>
  <si>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</si>
  <si>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</si>
  <si>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</si>
  <si>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</si>
  <si>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</si>
  <si>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</si>
  <si>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</si>
  <si>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</si>
  <si>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Ведомость объемов работ №1</t>
  </si>
  <si>
    <t>100 м</t>
  </si>
  <si>
    <t>шт</t>
  </si>
  <si>
    <t>1</t>
  </si>
  <si>
    <t>2</t>
  </si>
  <si>
    <t>10 м2</t>
  </si>
  <si>
    <t>СОГЛАСОВАНО:</t>
  </si>
  <si>
    <t>Директор ООО "СЭК"</t>
  </si>
  <si>
    <t>___________________ О.В. Набеев</t>
  </si>
  <si>
    <t>Главный инженер ИГЭС</t>
  </si>
  <si>
    <t>А.Н. Николаев</t>
  </si>
  <si>
    <t>Начальник УТОиР ЗиС ИГЭС</t>
  </si>
  <si>
    <t>Е.А. Кочкин</t>
  </si>
  <si>
    <t>Приложение №1 к Заявке № 1 по договору № 2-ИГ-2022 от 01.04.2022г.</t>
  </si>
  <si>
    <t>Шкурка шлифовальная двухслойная с зернистостью 40-25</t>
  </si>
  <si>
    <t>Ветошь</t>
  </si>
  <si>
    <t>мусор</t>
  </si>
  <si>
    <t>3</t>
  </si>
  <si>
    <t>Строительный мусор</t>
  </si>
  <si>
    <t>4</t>
  </si>
  <si>
    <t>5</t>
  </si>
  <si>
    <t>6</t>
  </si>
  <si>
    <t>7</t>
  </si>
  <si>
    <t>Подрядчик</t>
  </si>
  <si>
    <t>Раствор готовый кладочный, цементный, М200</t>
  </si>
  <si>
    <t>10</t>
  </si>
  <si>
    <t>11</t>
  </si>
  <si>
    <t>12</t>
  </si>
  <si>
    <t>13</t>
  </si>
  <si>
    <t>14</t>
  </si>
  <si>
    <t>15</t>
  </si>
  <si>
    <t>16</t>
  </si>
  <si>
    <t>10 шт</t>
  </si>
  <si>
    <t>17</t>
  </si>
  <si>
    <t>шт.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</si>
  <si>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</si>
  <si>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</si>
  <si>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</si>
  <si>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</si>
  <si>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</si>
  <si>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</si>
  <si>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</si>
  <si>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</si>
  <si>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</si>
  <si>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</si>
  <si>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</si>
  <si>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Электроды сварочные Э42, диаметр 6 мм</t>
  </si>
  <si>
    <t>100 шт.</t>
  </si>
  <si>
    <t>100 отверстий</t>
  </si>
  <si>
    <t>10 шт.</t>
  </si>
  <si>
    <t>п.м</t>
  </si>
  <si>
    <t>Грунтовка укрепляющая, глубокого проникновения, быстросохнущая, паропроницаемая</t>
  </si>
  <si>
    <t>Устройство стяжек: цементных толщиной 40 мм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</si>
  <si>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</si>
  <si>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</si>
  <si>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Пена монтажная для герметизации стыков в баллончике емкостью 0,85 л</t>
  </si>
  <si>
    <t>Электроды сварочные Э42, диаметр 4 мм</t>
  </si>
  <si>
    <t>Установка дверного доводчика к металлическим дверям</t>
  </si>
  <si>
    <t>Доводчик дверной DS 73 BC "Серия Premium", усилие закрывания EN2-5</t>
  </si>
  <si>
    <t>Раздел 1. Ремонт помещения</t>
  </si>
  <si>
    <t>Разборка: кирпичных стен</t>
  </si>
  <si>
    <t xml:space="preserve">2,198 </t>
  </si>
  <si>
    <t xml:space="preserve">0,1 </t>
  </si>
  <si>
    <t xml:space="preserve">0,24 </t>
  </si>
  <si>
    <t xml:space="preserve">0,42 </t>
  </si>
  <si>
    <t xml:space="preserve">2 </t>
  </si>
  <si>
    <t>Усиление сварных швов (наплавкой)</t>
  </si>
  <si>
    <t>м шва</t>
  </si>
  <si>
    <t xml:space="preserve">1,57 </t>
  </si>
  <si>
    <t>Проволока порошковая для дуговой сварки</t>
  </si>
  <si>
    <t xml:space="preserve">0,001036 </t>
  </si>
  <si>
    <t>Электроды сварочные Э46, диаметр 4 мм</t>
  </si>
  <si>
    <t xml:space="preserve">0,025 </t>
  </si>
  <si>
    <t>Плиты или маты теплоизоляционные</t>
  </si>
  <si>
    <t xml:space="preserve">0,0255 </t>
  </si>
  <si>
    <t xml:space="preserve">0,29
29 / 100 </t>
  </si>
  <si>
    <t xml:space="preserve">0,03
3 / 100 </t>
  </si>
  <si>
    <t>Пробивка проемов в конструкциях: из кирпича</t>
  </si>
  <si>
    <t xml:space="preserve">0,0228
0,1*0,3*0,38*2 </t>
  </si>
  <si>
    <t xml:space="preserve">0,04
4 / 100 </t>
  </si>
  <si>
    <t>Заделка отверстий, гнезд и борозд: в стенах и перегородках бетонных площадью до 0,1 м2</t>
  </si>
  <si>
    <t xml:space="preserve">0,004
0.1*0,04 </t>
  </si>
  <si>
    <t>Гвозди строительные</t>
  </si>
  <si>
    <t xml:space="preserve">0,000024 </t>
  </si>
  <si>
    <t>Известь строительная негашеная комовая, сорт I</t>
  </si>
  <si>
    <t xml:space="preserve">0,00002 </t>
  </si>
  <si>
    <t>Проволока горячекатаная в мотках, диаметр 6,3-6,5 мм</t>
  </si>
  <si>
    <t xml:space="preserve">0,000038 </t>
  </si>
  <si>
    <t>Бруски обрезные, хвойных пород, длина 4-6,5 м, ширина 75-150 мм, толщина 40-75 мм, сорт III</t>
  </si>
  <si>
    <t xml:space="preserve">0,000832 </t>
  </si>
  <si>
    <t>Доска обрезная, хвойных пород, ширина 75-150 мм, толщина 32-40 мм, длина 4-6,5 м, сорт III</t>
  </si>
  <si>
    <t xml:space="preserve">0,00072 </t>
  </si>
  <si>
    <t>Смеси бетонные тяжелого бетона (БСТ), класс В7,5 (М100)</t>
  </si>
  <si>
    <t xml:space="preserve">0,00416 </t>
  </si>
  <si>
    <t>Снятие дверных полотен</t>
  </si>
  <si>
    <t xml:space="preserve">0,152102 </t>
  </si>
  <si>
    <t>Демонтаж дверных коробок: в каменных стенах с отбивкой штукатурки в откосах</t>
  </si>
  <si>
    <t>100 шт</t>
  </si>
  <si>
    <t xml:space="preserve">4,004
1.82*2.2 </t>
  </si>
  <si>
    <t xml:space="preserve">0,0004 </t>
  </si>
  <si>
    <t xml:space="preserve">0,012012 </t>
  </si>
  <si>
    <t xml:space="preserve">0,4004 </t>
  </si>
  <si>
    <t xml:space="preserve">1 </t>
  </si>
  <si>
    <t xml:space="preserve">3,41
1.55*2.2 </t>
  </si>
  <si>
    <t xml:space="preserve">0,000341 </t>
  </si>
  <si>
    <t xml:space="preserve">0,01023 </t>
  </si>
  <si>
    <t xml:space="preserve">0,341 </t>
  </si>
  <si>
    <t xml:space="preserve">4 </t>
  </si>
  <si>
    <t xml:space="preserve">0,00028 </t>
  </si>
  <si>
    <t>Винты самонарезающие, с уплотнительной прокладкой, размер 4,8х35 мм</t>
  </si>
  <si>
    <t xml:space="preserve">0,32 </t>
  </si>
  <si>
    <t>Установка блоков из ПВХ  в наружных и внутренних дверных проемах: в каменных стенах площадью проема до 3 (2,4) м2. Применительно (из алюминиевого профиля)</t>
  </si>
  <si>
    <t>Лента бутиловая</t>
  </si>
  <si>
    <t>м</t>
  </si>
  <si>
    <t xml:space="preserve">17,688 </t>
  </si>
  <si>
    <t>Лента бутиловая диффузионная</t>
  </si>
  <si>
    <t xml:space="preserve">1,892 </t>
  </si>
  <si>
    <t>Лента предварительно сжатая, уплотнительная</t>
  </si>
  <si>
    <t>10 м</t>
  </si>
  <si>
    <t xml:space="preserve">1,2892 </t>
  </si>
  <si>
    <t>Дюбели монтажные, размер 10х130 (10х132, 10х150) мм</t>
  </si>
  <si>
    <t xml:space="preserve">2,8688 </t>
  </si>
  <si>
    <t>Клинья пластиковые монтажные</t>
  </si>
  <si>
    <t xml:space="preserve">0,352 </t>
  </si>
  <si>
    <t>Пена монтажная</t>
  </si>
  <si>
    <t>л</t>
  </si>
  <si>
    <t xml:space="preserve">4,07572 </t>
  </si>
  <si>
    <t xml:space="preserve">4,4 </t>
  </si>
  <si>
    <t xml:space="preserve">0,17
17 / 100 </t>
  </si>
  <si>
    <t>Дюбели распорные с металлическим стержнем, размер 10х150 мм</t>
  </si>
  <si>
    <t xml:space="preserve">15 </t>
  </si>
  <si>
    <t>Вата минеральная «ISOVER»: , толщина 50 мм</t>
  </si>
  <si>
    <t xml:space="preserve">17 </t>
  </si>
  <si>
    <t>Дюбель-гвозди, размер 6х39 мм</t>
  </si>
  <si>
    <t xml:space="preserve">0,4267 </t>
  </si>
  <si>
    <t>Дюбели с шурупом, размер 6х35 мм</t>
  </si>
  <si>
    <t xml:space="preserve">0,2567 </t>
  </si>
  <si>
    <t>Шурупы самонарезающий прокалывающий, для крепления металлических профилей или листовых деталей 3,5/9,5 мм</t>
  </si>
  <si>
    <t xml:space="preserve">0,8534 </t>
  </si>
  <si>
    <t>Профиль направляющий, стальной, оцинкованный, для монтажа гипсовых перегородок и подвесных потолков, длина 3 м, сечение 75х40х0,6 мм</t>
  </si>
  <si>
    <t xml:space="preserve">20,655 </t>
  </si>
  <si>
    <t>Профиль стоечный, стальной, оцинкованный, для монтажа гипсовых перегородок, длина 3 м, сечение 75х50х0,6 мм</t>
  </si>
  <si>
    <t xml:space="preserve">39,015 </t>
  </si>
  <si>
    <t>Подвес прямой, стальной, оцинкованный, для закрепления (подвески) потолочных профилей к несущим конструкциям</t>
  </si>
  <si>
    <t>Бруски деревянные, размер 75х50 мм</t>
  </si>
  <si>
    <t xml:space="preserve">6,29 </t>
  </si>
  <si>
    <t>Облицовка откосов по готовому металлическому одинарному каркасу ГВЛВ, толщина 10 мм</t>
  </si>
  <si>
    <t>Шурупы самонарезающий прокалывающий, для крепления гипсокартонных листов (ГКЛ, ГКЛВ, ГКЛВО) к каркасу из металлических профилей 3,5/25 мм</t>
  </si>
  <si>
    <t xml:space="preserve">4,0953 </t>
  </si>
  <si>
    <t>Смесь сухая для наружных работ мелкозернистая, гипсовая, клеевая, для приклеивания ГКЛ и минераловатных плит, ручного нанесения, прочность на сжатие 2,0 МПа, прочность сцепления с основанием 0,3 МПа, прочность на изгиб 1,0 МПа</t>
  </si>
  <si>
    <t xml:space="preserve">91,137 </t>
  </si>
  <si>
    <t xml:space="preserve">0,714 </t>
  </si>
  <si>
    <t>Грунтовка акриловая на латексной основе, для гипсовых стяжек, штукатурок и плиточных клеев</t>
  </si>
  <si>
    <t xml:space="preserve">1,4161 </t>
  </si>
  <si>
    <t>Герметик силиконовый для наружных швов</t>
  </si>
  <si>
    <t xml:space="preserve">1,632 </t>
  </si>
  <si>
    <t>Смесь сухая шпатлевочная на основе гипса, универсальная с полимерными добавками, крупность заполнителя не более 0,2 мм, прочность на изгиб не менее 1,0 МПа</t>
  </si>
  <si>
    <t xml:space="preserve">8,262 </t>
  </si>
  <si>
    <t>Лист гипсоволокнистый влагостойкий ГВЛВ, толщина 10 мм</t>
  </si>
  <si>
    <t xml:space="preserve">17,85 </t>
  </si>
  <si>
    <t>Снятие подоконных досок: пластиковых</t>
  </si>
  <si>
    <t xml:space="preserve">0,01764
(1,2*0,49*3) / 100 </t>
  </si>
  <si>
    <t xml:space="preserve">0,012348 </t>
  </si>
  <si>
    <t>Снятие подоконных досок: бетонных</t>
  </si>
  <si>
    <t>Демонтаж оконных коробок: в каменных стенах с отбивкой штукатурки в откосах</t>
  </si>
  <si>
    <t xml:space="preserve">0,3198 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</si>
  <si>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двухстворчатых</t>
  </si>
  <si>
    <t xml:space="preserve">0,06444
(1,2*1,79*3) / 100 </t>
  </si>
  <si>
    <t xml:space="preserve">15,7234 </t>
  </si>
  <si>
    <t xml:space="preserve">3,60864 </t>
  </si>
  <si>
    <t xml:space="preserve">1,00526 </t>
  </si>
  <si>
    <t xml:space="preserve">2,50672 </t>
  </si>
  <si>
    <t xml:space="preserve">0,51552 </t>
  </si>
  <si>
    <t xml:space="preserve">3,33477 </t>
  </si>
  <si>
    <t>Блок оконный пластиковый: двустворчатый, с глухой и поворотно-откидной створкой, двухкамерным стеклопакетом (32 мм), площадью до 2,5 м2</t>
  </si>
  <si>
    <t xml:space="preserve">6,444 </t>
  </si>
  <si>
    <t>Устройство поясков, сандриков, подоконных отливов из листовой стали</t>
  </si>
  <si>
    <t xml:space="preserve">0,036
(1,2*3) / 100 </t>
  </si>
  <si>
    <t xml:space="preserve">0,000072 </t>
  </si>
  <si>
    <t>Водоотлив оконный из оцинкованной стали с полимерным покрытием, ширина планки 250 мм</t>
  </si>
  <si>
    <t>Проволока стальная низкоуглеродистая разного назначения оцинкованная диаметром 2,5 мм</t>
  </si>
  <si>
    <t xml:space="preserve">0,036 </t>
  </si>
  <si>
    <t xml:space="preserve">0,0576
5,76 / 100 </t>
  </si>
  <si>
    <t xml:space="preserve">5 </t>
  </si>
  <si>
    <t xml:space="preserve">5,76 </t>
  </si>
  <si>
    <t>29</t>
  </si>
  <si>
    <t xml:space="preserve">0,144576 </t>
  </si>
  <si>
    <t xml:space="preserve">0,086976 </t>
  </si>
  <si>
    <t xml:space="preserve">0,289152 </t>
  </si>
  <si>
    <t xml:space="preserve">6,9984 </t>
  </si>
  <si>
    <t xml:space="preserve">13,2192 </t>
  </si>
  <si>
    <t xml:space="preserve">2,1312 </t>
  </si>
  <si>
    <t>30</t>
  </si>
  <si>
    <t xml:space="preserve">1,38758 </t>
  </si>
  <si>
    <t xml:space="preserve">30,8794 </t>
  </si>
  <si>
    <t xml:space="preserve">0,24192 </t>
  </si>
  <si>
    <t xml:space="preserve">0,479808 </t>
  </si>
  <si>
    <t xml:space="preserve">0,55296 </t>
  </si>
  <si>
    <t xml:space="preserve">2,79936 </t>
  </si>
  <si>
    <t xml:space="preserve">6,048 </t>
  </si>
  <si>
    <t>31</t>
  </si>
  <si>
    <t>Установка подоконных досок из ПВХ: в каменных стенах толщиной свыше 0,51 м</t>
  </si>
  <si>
    <t xml:space="preserve">0,072
(1.2*6) / 100 </t>
  </si>
  <si>
    <t xml:space="preserve">0,288 </t>
  </si>
  <si>
    <t xml:space="preserve">4,89816 </t>
  </si>
  <si>
    <t>Доски подоконные из ПВХ, ширина 600 мм</t>
  </si>
  <si>
    <t xml:space="preserve">7,2 </t>
  </si>
  <si>
    <t>32</t>
  </si>
  <si>
    <t>Разборка плинтусов: цементных и из керамической плитки</t>
  </si>
  <si>
    <t xml:space="preserve">0,0956
(2,82*2+2,46*2-1) / 100 </t>
  </si>
  <si>
    <t xml:space="preserve">0,059272 </t>
  </si>
  <si>
    <t>33</t>
  </si>
  <si>
    <t>Разборка покрытий полов: из керамических плиток</t>
  </si>
  <si>
    <t xml:space="preserve">0,069372
(2,82*2,46) / 100 </t>
  </si>
  <si>
    <t xml:space="preserve">0,360734 </t>
  </si>
  <si>
    <t>34</t>
  </si>
  <si>
    <t>Устройство тепло- и звукоизоляции засыпной: керамзитовой</t>
  </si>
  <si>
    <t xml:space="preserve">9,4288
58,93*0,16 </t>
  </si>
  <si>
    <t>Гравий керамзитовый М 300, фракция 5-10 мм</t>
  </si>
  <si>
    <t xml:space="preserve">10,3717 </t>
  </si>
  <si>
    <t>35</t>
  </si>
  <si>
    <t>Обрамление проемов угловой сталью</t>
  </si>
  <si>
    <t xml:space="preserve">0,01562
0,0106+0,00502 </t>
  </si>
  <si>
    <t xml:space="preserve">0,00008 </t>
  </si>
  <si>
    <t>Прокат полосовой, горячекатаный, марка стали Ст3сп, ширина 100-200 мм, толщина 10-75 мм</t>
  </si>
  <si>
    <t xml:space="preserve">0,000781 </t>
  </si>
  <si>
    <t>Уголок горячекатаный, марка стали Ст6сп, ширина полок 180-200 мм, толщина 11-30 мм</t>
  </si>
  <si>
    <t xml:space="preserve">0,015308 </t>
  </si>
  <si>
    <t>36</t>
  </si>
  <si>
    <t>Укладка металлического накладного профиля (порога)</t>
  </si>
  <si>
    <t xml:space="preserve">0,042
4,2 / 100 </t>
  </si>
  <si>
    <t>Винты самонарезающие, остроконечные, длина 35 мм</t>
  </si>
  <si>
    <t xml:space="preserve">0,2814 </t>
  </si>
  <si>
    <t>Рейка алюминиевая прижимная краевая, сечение 3х32 мм</t>
  </si>
  <si>
    <t xml:space="preserve">4,41 </t>
  </si>
  <si>
    <t>37</t>
  </si>
  <si>
    <t xml:space="preserve">0,5893
58,93 / 100 </t>
  </si>
  <si>
    <t>39</t>
  </si>
  <si>
    <t>Устройство покрытий полов из плит керамогранитных размером: 300х300*8 мм</t>
  </si>
  <si>
    <t>Смеси сухие водостойкие для затирки межплиточных швов шириной 1-6 мм (различная цветовая гамма)</t>
  </si>
  <si>
    <t xml:space="preserve">0,007661 </t>
  </si>
  <si>
    <t>Плитка керамогранитная многоцветная неполированная, размер 300х300х8 мм</t>
  </si>
  <si>
    <t xml:space="preserve">60,1086 </t>
  </si>
  <si>
    <t>Рейки деревянные</t>
  </si>
  <si>
    <t xml:space="preserve">0,005893 </t>
  </si>
  <si>
    <t>Клей для облицовочных работ водостойкий (сухая смесь)</t>
  </si>
  <si>
    <t xml:space="preserve">0,253399 </t>
  </si>
  <si>
    <t>Грунтовка акриловая, АК-02 для бетонных полов</t>
  </si>
  <si>
    <t xml:space="preserve">6,06979 </t>
  </si>
  <si>
    <t>40</t>
  </si>
  <si>
    <t>Облицовка стен по одинарному металлическому каркасу из направляющих и стоечных профилей гипсоволокнистыми листами в два слоя: с оконным проемом</t>
  </si>
  <si>
    <t xml:space="preserve">0,19771
19,771 / 100 </t>
  </si>
  <si>
    <t xml:space="preserve">41,9145 </t>
  </si>
  <si>
    <t>Лента эластичная самоклеящаяся для профилей направляющих 70/30000 мм</t>
  </si>
  <si>
    <t xml:space="preserve">22,9344 </t>
  </si>
  <si>
    <t>Лента бумажная для повышения трещиностойкости стыков ГКЛ и ГВЛ</t>
  </si>
  <si>
    <t xml:space="preserve">30,2496 </t>
  </si>
  <si>
    <t>Лента разделительная для сопряжения потолка из ЛГК со стеной</t>
  </si>
  <si>
    <t xml:space="preserve">0,162122 </t>
  </si>
  <si>
    <t xml:space="preserve">0,302496 </t>
  </si>
  <si>
    <t>Шурупы для ГВЛ 3,9х30</t>
  </si>
  <si>
    <t xml:space="preserve">1,45317 </t>
  </si>
  <si>
    <t>Шурупы для ГВЛ 3,9х45</t>
  </si>
  <si>
    <t xml:space="preserve">3,66752 </t>
  </si>
  <si>
    <t xml:space="preserve">17,3985 </t>
  </si>
  <si>
    <t xml:space="preserve">44,4848 </t>
  </si>
  <si>
    <t>Профиль угловой, стальной, оцинкованный, для защиты углов, длина 3 м, сечение 31х31х0,4 мм</t>
  </si>
  <si>
    <t xml:space="preserve">9,09466 </t>
  </si>
  <si>
    <t xml:space="preserve">23,5275 </t>
  </si>
  <si>
    <t xml:space="preserve">2,37252 </t>
  </si>
  <si>
    <t>Смесь сухая шпатлевочная на основе гипса с полимерными добавками, крупность заполнителя не более 0,2 мм, прочность на изгиб не более 1,0 МПа</t>
  </si>
  <si>
    <t xml:space="preserve">18,9802 </t>
  </si>
  <si>
    <t>Герметик акриловый, 300мл</t>
  </si>
  <si>
    <t xml:space="preserve">1,38397 </t>
  </si>
  <si>
    <t>41</t>
  </si>
  <si>
    <t xml:space="preserve">0,44448
44,448 / 100 </t>
  </si>
  <si>
    <t xml:space="preserve">94,2298 </t>
  </si>
  <si>
    <t xml:space="preserve">51,5597 </t>
  </si>
  <si>
    <t xml:space="preserve">68,0054 </t>
  </si>
  <si>
    <t xml:space="preserve">0,364474 </t>
  </si>
  <si>
    <t xml:space="preserve">0,680054 </t>
  </si>
  <si>
    <t xml:space="preserve">3,26693 </t>
  </si>
  <si>
    <t xml:space="preserve">8,2451 </t>
  </si>
  <si>
    <t xml:space="preserve">39,1142 </t>
  </si>
  <si>
    <t xml:space="preserve">100,008 </t>
  </si>
  <si>
    <t xml:space="preserve">20,4461 </t>
  </si>
  <si>
    <t xml:space="preserve">52,8931 </t>
  </si>
  <si>
    <t xml:space="preserve">5,33376 </t>
  </si>
  <si>
    <t xml:space="preserve">42,6701 </t>
  </si>
  <si>
    <t xml:space="preserve">3,11136 </t>
  </si>
  <si>
    <t>42</t>
  </si>
  <si>
    <t>Облицовка стен по одинарному металлическому каркасу из направляющих и стоечных профилей гипсоволокнистыми листами в два слоя: с дверным проемом</t>
  </si>
  <si>
    <t xml:space="preserve">0,70188
70,188 / 100 </t>
  </si>
  <si>
    <t xml:space="preserve">157,923 </t>
  </si>
  <si>
    <t xml:space="preserve">82,12 </t>
  </si>
  <si>
    <t xml:space="preserve">108,791 </t>
  </si>
  <si>
    <t xml:space="preserve">0,561504 </t>
  </si>
  <si>
    <t xml:space="preserve">1,0458 </t>
  </si>
  <si>
    <t xml:space="preserve">5,54485 </t>
  </si>
  <si>
    <t xml:space="preserve">12,9427 </t>
  </si>
  <si>
    <t xml:space="preserve">60,3617 </t>
  </si>
  <si>
    <t xml:space="preserve">164,24 </t>
  </si>
  <si>
    <t xml:space="preserve">25,9696 </t>
  </si>
  <si>
    <t xml:space="preserve">96,1576 </t>
  </si>
  <si>
    <t xml:space="preserve">8,42256 </t>
  </si>
  <si>
    <t xml:space="preserve">58,9579 </t>
  </si>
  <si>
    <t>43</t>
  </si>
  <si>
    <t>Облицовка стен глухих (без проемов) по металлическому одинарному каркасу гипсоволокнистыми листами</t>
  </si>
  <si>
    <t xml:space="preserve">0,7442
74,42 / 100 </t>
  </si>
  <si>
    <t>Лента эластичная самоклеящаяся для профилей направляющих 50/30000 мм</t>
  </si>
  <si>
    <t xml:space="preserve">69,8134 </t>
  </si>
  <si>
    <t xml:space="preserve">96,746 </t>
  </si>
  <si>
    <t xml:space="preserve">0,248042 </t>
  </si>
  <si>
    <t xml:space="preserve">2,62703 </t>
  </si>
  <si>
    <t xml:space="preserve">3,19262 </t>
  </si>
  <si>
    <t xml:space="preserve">12,4058 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</si>
  <si>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</si>
  <si>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 xml:space="preserve">60,243 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</si>
  <si>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</si>
  <si>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 xml:space="preserve">127,876 </t>
  </si>
  <si>
    <t xml:space="preserve">1,59259 </t>
  </si>
  <si>
    <t>Соединитель профиля одноуровневый потолочный</t>
  </si>
  <si>
    <t xml:space="preserve">0,267912 </t>
  </si>
  <si>
    <t xml:space="preserve">0,424194 </t>
  </si>
  <si>
    <t xml:space="preserve">30,8099 </t>
  </si>
  <si>
    <t>Лист гипсоволокнистый влагостойкий ГВЛВ, толщина 12,5 мм</t>
  </si>
  <si>
    <t xml:space="preserve">78,141 </t>
  </si>
  <si>
    <t>44</t>
  </si>
  <si>
    <t>Устройство потолков: плитно-ячеистых по каркасу из оцинкованного профиля</t>
  </si>
  <si>
    <t>Панели потолочные с комплектующими</t>
  </si>
  <si>
    <t xml:space="preserve">7 </t>
  </si>
  <si>
    <t>45</t>
  </si>
  <si>
    <t xml:space="preserve">2,039
203,9 / 100 </t>
  </si>
  <si>
    <t xml:space="preserve">8,9716 </t>
  </si>
  <si>
    <t xml:space="preserve">0,30585 </t>
  </si>
  <si>
    <t>Шпатлевка масляно-клеевая</t>
  </si>
  <si>
    <t xml:space="preserve">0,059131 </t>
  </si>
  <si>
    <t>46</t>
  </si>
  <si>
    <t>Оклейка стен стеклообоями с окраской поливинилацетатными красками за один раз: без подготовки</t>
  </si>
  <si>
    <t>Бумага шлифовальная</t>
  </si>
  <si>
    <t>1000 м2</t>
  </si>
  <si>
    <t xml:space="preserve">0,000816 </t>
  </si>
  <si>
    <t xml:space="preserve">0,02039 </t>
  </si>
  <si>
    <t>Стеклообои: TASSOGLAS, паутинка</t>
  </si>
  <si>
    <t>Клей дисперсионный пастообразный для виниловых, текстильных, фото и стеклообоев, расход 300-500 г/м2</t>
  </si>
  <si>
    <t xml:space="preserve">56,0725 </t>
  </si>
  <si>
    <t>47</t>
  </si>
  <si>
    <t>Вторая окраска стен, оклееных стеклообоями, красками</t>
  </si>
  <si>
    <t>Краска водно-дисперсионная, акрилатная ВД-АК-201, интерьерная</t>
  </si>
  <si>
    <t xml:space="preserve">0,030585 </t>
  </si>
  <si>
    <t>48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</si>
  <si>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</si>
  <si>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 xml:space="preserve">0,018
1,8 / 100 </t>
  </si>
  <si>
    <t xml:space="preserve">0,009 </t>
  </si>
  <si>
    <t>Затирка «Старатели» (разной цветности)</t>
  </si>
  <si>
    <t xml:space="preserve">0,0009 </t>
  </si>
  <si>
    <t>Плитка керамическая глазурованная для внутренней облицовки стен гладкая, декорированная методом набрызгивания с завалом с 4-х сторон</t>
  </si>
  <si>
    <t xml:space="preserve">1,8 </t>
  </si>
  <si>
    <t xml:space="preserve">0,00675 </t>
  </si>
  <si>
    <t>49</t>
  </si>
  <si>
    <t>Устройство плинтусов поливинилхлоридных: на винтах самонарезающих</t>
  </si>
  <si>
    <t xml:space="preserve">0,412
41,2 / 100 </t>
  </si>
  <si>
    <t xml:space="preserve">1,08356 </t>
  </si>
  <si>
    <t>Дюбели распорные полиэтиленовые, размер 6х30 мм</t>
  </si>
  <si>
    <t>1000 шт</t>
  </si>
  <si>
    <t xml:space="preserve">0,108356 </t>
  </si>
  <si>
    <t>Плинтус для полов из ПВХ, размер 19х48 мм, цветной</t>
  </si>
  <si>
    <t xml:space="preserve">41,612 </t>
  </si>
  <si>
    <t>Установка экранов радиаторных</t>
  </si>
  <si>
    <t xml:space="preserve">0,06
6 / 100 </t>
  </si>
  <si>
    <t>Решетка радиаторная из ПВХ, размер 0,6х0,9 м</t>
  </si>
  <si>
    <t xml:space="preserve">6 </t>
  </si>
  <si>
    <t xml:space="preserve">0,286
28,6 / 100 </t>
  </si>
  <si>
    <t xml:space="preserve">1,2584 </t>
  </si>
  <si>
    <t xml:space="preserve">0,0429 </t>
  </si>
  <si>
    <t xml:space="preserve">0,008294 </t>
  </si>
  <si>
    <t>Окраска водно-дисперсионными акриловыми составами улучшенная: по сборным конструкциям стен, подготовленным под окраску</t>
  </si>
  <si>
    <t xml:space="preserve">0,24024 </t>
  </si>
  <si>
    <t xml:space="preserve">0,08866 </t>
  </si>
  <si>
    <t>Шпатлевка водно-дисперсионная</t>
  </si>
  <si>
    <t xml:space="preserve">0,00143 </t>
  </si>
  <si>
    <t xml:space="preserve">0,00858 </t>
  </si>
  <si>
    <t>Грунтовка акриловая</t>
  </si>
  <si>
    <t xml:space="preserve">0,00572 </t>
  </si>
  <si>
    <t>Установка уголков ПВХ на клее</t>
  </si>
  <si>
    <t xml:space="preserve">0,5241
52,41 / 100 </t>
  </si>
  <si>
    <t>Клей резиновый № 88-Н</t>
  </si>
  <si>
    <t xml:space="preserve">0,41928 </t>
  </si>
  <si>
    <t>Уголок для панелей из ПВХ, длина 3,0 м, размер 20х20 мм, белый</t>
  </si>
  <si>
    <t xml:space="preserve">52,41 </t>
  </si>
  <si>
    <t>Облицовка ступеней, крыльца  керамогранитными плитками толщиной до 15 мм</t>
  </si>
  <si>
    <t xml:space="preserve">0,03845
(2.755+1.09) / 100 </t>
  </si>
  <si>
    <t xml:space="preserve">0,000807 </t>
  </si>
  <si>
    <t>Клей для плитки Ветонит "Клей для пола"</t>
  </si>
  <si>
    <t xml:space="preserve">0,04614 </t>
  </si>
  <si>
    <t xml:space="preserve">0,000385 </t>
  </si>
  <si>
    <t>Плитка тротуарная 300*300*25</t>
  </si>
  <si>
    <t xml:space="preserve">3,9219 </t>
  </si>
  <si>
    <t>Укладка металлического накладного уголка  по граням ступеней</t>
  </si>
  <si>
    <t xml:space="preserve">0,402 </t>
  </si>
  <si>
    <t>Противоскользящий алюминиевый уголок / накладка с двумя вставками на ступени 68мм</t>
  </si>
  <si>
    <t xml:space="preserve">6,3 </t>
  </si>
  <si>
    <t>Раздел 2. Ремонт вентиляции</t>
  </si>
  <si>
    <t>Прокладка воздуховодов из листовой, оцинкованной стали и алюминия класса Н (нормальные) толщиной: 0,5 мм, периметром до 1000 мм</t>
  </si>
  <si>
    <t xml:space="preserve">0,14
14 / 100 </t>
  </si>
  <si>
    <t>Шнур асбестовый общего назначения ШАОН, диаметр 8-10 мм</t>
  </si>
  <si>
    <t xml:space="preserve">0,000125 </t>
  </si>
  <si>
    <t>Электроды сварочные Э42А, диаметр 5 мм</t>
  </si>
  <si>
    <t xml:space="preserve">0,000057 </t>
  </si>
  <si>
    <t>Болты с гайками и шайбами строительные</t>
  </si>
  <si>
    <t xml:space="preserve">2,1 </t>
  </si>
  <si>
    <t>Прокладки резиновые (пластина техническая прессованная)</t>
  </si>
  <si>
    <t xml:space="preserve">1,12 </t>
  </si>
  <si>
    <t>Мастика герметизирующая нетвердеющая из синтетического каучука, для заполнения и герметизации швов стеклянного ограждения теплиц</t>
  </si>
  <si>
    <t xml:space="preserve">0,000701 </t>
  </si>
  <si>
    <t xml:space="preserve">3 </t>
  </si>
  <si>
    <t xml:space="preserve">10 </t>
  </si>
  <si>
    <t xml:space="preserve">12 </t>
  </si>
  <si>
    <t>Шпильки резьбовые М8-2000</t>
  </si>
  <si>
    <t>Гайки шестигранные из нержавеющей стали, диаметр 8 мм</t>
  </si>
  <si>
    <t>Дюбели для пристрелки стальные</t>
  </si>
  <si>
    <t xml:space="preserve">0,2 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</si>
  <si>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</si>
  <si>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Лист оцинкованный плоский размером 2х1,25 м, толщиной: 1,0 мм</t>
  </si>
  <si>
    <t xml:space="preserve">0,95 </t>
  </si>
  <si>
    <t xml:space="preserve"> Здание производственных служб инв.ИРГ_000008. </t>
  </si>
  <si>
    <t>0,24</t>
  </si>
  <si>
    <t>Сверление отверстий: в кирпичных стенах электроперфоратором диаметром до 60 мм, толщина стен 2 кирпича</t>
  </si>
  <si>
    <t xml:space="preserve">0,028
2,8 / 100 </t>
  </si>
  <si>
    <t>Металл лист.</t>
  </si>
  <si>
    <t>0,42</t>
  </si>
  <si>
    <t xml:space="preserve">0,044
(1,0*2,2*2) / 100 </t>
  </si>
  <si>
    <t xml:space="preserve">58,1779
 </t>
  </si>
  <si>
    <t>Пластиковая вентиляционная решётка в потолке Армстронг. Размер 600х600 (0,36м2)</t>
  </si>
  <si>
    <t xml:space="preserve">21,4095
</t>
  </si>
  <si>
    <t xml:space="preserve">0,06
 </t>
  </si>
  <si>
    <t xml:space="preserve">2
 </t>
  </si>
  <si>
    <t xml:space="preserve">3,6
 </t>
  </si>
  <si>
    <t xml:space="preserve">0,00252
1,2*0,07*3/100 </t>
  </si>
  <si>
    <t xml:space="preserve">0,033768 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</si>
  <si>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</si>
  <si>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</si>
  <si>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</si>
  <si>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Размещение строительного мусора на полигоне (талоны на полигон ТБО  АО "САХ" г. Иркутск)</t>
  </si>
  <si>
    <t>2 т груза</t>
  </si>
  <si>
    <t>Раздел 3. Прочие работы</t>
  </si>
  <si>
    <t>8</t>
  </si>
  <si>
    <t>9</t>
  </si>
  <si>
    <t>38</t>
  </si>
  <si>
    <t>Зам. начальника ОЭЦ ИГЭС</t>
  </si>
  <si>
    <t>Р.П. Донец</t>
  </si>
  <si>
    <t xml:space="preserve">0,1289
12,89 / 100 </t>
  </si>
  <si>
    <t>Воздуховод прямоугольный пластиковый ВП 90х220 L-2000  (код 9020)</t>
  </si>
  <si>
    <t>Воздуховод прямоугольный пластиковый ВП 90х220 L-1000  (код 9010)</t>
  </si>
  <si>
    <t>Соединитель 90*220 (код 919)</t>
  </si>
  <si>
    <t>Воздуховод круглый 150 мм L-2000</t>
  </si>
  <si>
    <t>Тройник для плоских каналов 90х220 (код 939)</t>
  </si>
  <si>
    <t>Решетка врезная жалюзийная 90/220</t>
  </si>
  <si>
    <t>Соединительное колено пластиковое  СКП 90х220/d150 (код 923)</t>
  </si>
  <si>
    <t>Соединитель с обратным клапаном пластиковый СП 90х220 (код 9191)</t>
  </si>
  <si>
    <t>Колено горизонтальное пластиковое  КГП 90х220 (код 9291)</t>
  </si>
  <si>
    <t>Соединитель прямой 220*90/150мм</t>
  </si>
  <si>
    <t>Соединитель круглых каналов, D150</t>
  </si>
  <si>
    <t>Колено 90 градусов 150 мм пластиковое</t>
  </si>
  <si>
    <t>Держатель 90х220</t>
  </si>
  <si>
    <t>Анкер забивной латунный (цанга) М8</t>
  </si>
  <si>
    <t>Вентилятор канальный вытяжной D150</t>
  </si>
  <si>
    <t>Двери стальные утепленные двупольные 3,41 м2</t>
  </si>
  <si>
    <t>Двери стальные утепленные двупольные 4,004м2</t>
  </si>
  <si>
    <t>Шпатлевка при высококачественной окраске по штукатурке и сборным конструкциям: стен, подготовленных под окраску</t>
  </si>
  <si>
    <t>50</t>
  </si>
  <si>
    <t>51</t>
  </si>
  <si>
    <t>52</t>
  </si>
  <si>
    <t>53</t>
  </si>
  <si>
    <t>54</t>
  </si>
  <si>
    <t xml:space="preserve">М/лом (остается у Заказчика) </t>
  </si>
  <si>
    <t>Блок дверной из алюминиевого профиля распашной с одинарным остеклением</t>
  </si>
  <si>
    <t>Стойка ограждения. Арт. 82404732, нержавеющая сталь</t>
  </si>
  <si>
    <t>Поручень с заглушками 2 м, нержавеющая сталь. Арт.18257453</t>
  </si>
  <si>
    <t>Анкер-болт для крепления кронштейнов, размер 10х100 мм</t>
  </si>
  <si>
    <t xml:space="preserve">Ригель с заглушками 2 м. Арт. 18257445 </t>
  </si>
  <si>
    <t>Фланец для крепления ограждения к стене из нержавеющей стали . Арт.82404735</t>
  </si>
  <si>
    <t>0,0008</t>
  </si>
  <si>
    <t>Цемент для приготовления раствора в построечных условиях</t>
  </si>
  <si>
    <t>0,006</t>
  </si>
  <si>
    <t>Сверление вертикальных отверстий в бетонных конструкциях полов перфоратором глубиной 100 мм диаметром: до 20 мм</t>
  </si>
  <si>
    <t>101 отверстий</t>
  </si>
  <si>
    <t xml:space="preserve">0,08
 </t>
  </si>
  <si>
    <t xml:space="preserve">0,04
 </t>
  </si>
  <si>
    <t>Сверление горизонтальных  отверстий в бетонных конструкциях стен перфоратором глубиной 100 мм диаметром: до 20 мм</t>
  </si>
  <si>
    <t xml:space="preserve">Устройство металлических ограждений крыльца </t>
  </si>
  <si>
    <t>55</t>
  </si>
  <si>
    <t>56</t>
  </si>
  <si>
    <t>Металл. конструкции станков.</t>
  </si>
  <si>
    <t xml:space="preserve">Разборка: бетонных фундаментов под станками </t>
  </si>
  <si>
    <t>Демонтаж металлоконструкций вытяжки над кузнечным горном</t>
  </si>
  <si>
    <t>Демонтаж машин и механизмов в помещении, масса машин и механизмов: 1,5 т (заточной станок, кузнечный молот) предназначено в лом, с разборкой и резкой на части.</t>
  </si>
  <si>
    <t>Изоляция покрытий и перекрытий (после демонтажа в потолке вытяжки над кузнечным горном)  изделиями из волокнистых и зернистых материалов насухо</t>
  </si>
  <si>
    <t>Пробивка в бетонных конструкциях полов борозд площадью сечения: свыше 50 см2 до 100 см2 (10*10 см)</t>
  </si>
  <si>
    <t xml:space="preserve">Сверление вертикальных отверстий в бетонных конструкциях полов перфоратором глубиной 200 мм диаметром: 30 мм </t>
  </si>
  <si>
    <t>Изоляция изделиями из волокнистых и зернистых материалов с креплением на клее и дюбелями холодных поверхностей: дверных откосов</t>
  </si>
  <si>
    <t>Устройство металлического каркаса из направляющих профилей под облицовку различными материалами: дверных откосов</t>
  </si>
  <si>
    <t>Изоляция изделиями из волокнистых и зернистых материалов с креплением на клее и дюбелями холодных поверхностей: оконных откосов</t>
  </si>
  <si>
    <t>Устройство металлического каркаса из направляющих профилей под облицовку различными материалами: оконных откосов</t>
  </si>
  <si>
    <r>
      <t xml:space="preserve">на   </t>
    </r>
    <r>
      <rPr>
        <b/>
        <u/>
        <sz val="10"/>
        <rFont val="Times New Roman"/>
        <family val="1"/>
        <charset val="204"/>
      </rPr>
      <t>Ремонт помещений. Общестроительные работы</t>
    </r>
  </si>
  <si>
    <t xml:space="preserve"> О.А. Борус</t>
  </si>
  <si>
    <t xml:space="preserve">Согласовано:  Служба ЗиС ООО "ЕвроСибЭнерго-Гидрогенерация"  подтверждает необходимость проведения данного вида  работ      
</t>
  </si>
  <si>
    <t xml:space="preserve">Вед.инженер службы ЗиС                                                                                   </t>
  </si>
  <si>
    <t>Электроды сварочные Э42, диам.4 мм</t>
  </si>
  <si>
    <t>Торцевая площадка с фланцем 150мм</t>
  </si>
  <si>
    <t xml:space="preserve">                              УТВЕРЖДАЮ:</t>
  </si>
  <si>
    <t xml:space="preserve">                              И.о.директора  филиала ООО "ЕвроСибЭнерго-
                              Гидрогенерация" Иркутская ГЭС  </t>
  </si>
  <si>
    <t xml:space="preserve">                              ___________________ А.Н. Николаев</t>
  </si>
  <si>
    <t xml:space="preserve">                              "_____"  __________________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</si>
</sst>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3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6" fillId="0" borderId="0"/>
  </cellStyleXfs>
  <cellXfs count="103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" xfId="0" applyFont="1" applyFill="1" applyBorder="1"/>
    <xf numFmtId="0" fontId="7" fillId="2" borderId="2" xfId="0" applyFont="1" applyFill="1" applyBorder="1" applyAlignment="1">
      <alignment horizontal="left" vertical="top" wrapText="1"/>
    </xf>
    <xf numFmtId="0" fontId="1" fillId="2" borderId="0" xfId="0" applyFont="1" applyFill="1"/>
    <xf numFmtId="49" fontId="7" fillId="2" borderId="2" xfId="3" applyNumberFormat="1" applyFont="1" applyFill="1" applyBorder="1" applyAlignment="1" applyProtection="1">
      <alignment horizontal="left" vertical="top" wrapText="1"/>
    </xf>
    <xf numFmtId="0" fontId="1" fillId="2" borderId="0" xfId="1" applyFont="1" applyFill="1" applyAlignment="1">
      <alignment horizontal="center" vertical="top"/>
    </xf>
    <xf numFmtId="49" fontId="1" fillId="2" borderId="0" xfId="1" applyNumberFormat="1" applyFont="1" applyFill="1" applyAlignment="1">
      <alignment horizontal="left" vertical="top" wrapText="1"/>
    </xf>
    <xf numFmtId="0" fontId="1" fillId="2" borderId="0" xfId="1" applyFont="1" applyFill="1" applyAlignment="1">
      <alignment horizontal="left" vertical="top" wrapText="1"/>
    </xf>
    <xf numFmtId="0" fontId="1" fillId="2" borderId="0" xfId="1" applyNumberFormat="1" applyFont="1" applyFill="1" applyAlignment="1">
      <alignment horizontal="center" vertical="top" wrapText="1"/>
    </xf>
    <xf numFmtId="0" fontId="1" fillId="2" borderId="0" xfId="1" applyNumberFormat="1" applyFont="1" applyFill="1" applyAlignment="1">
      <alignment horizontal="right" vertical="top"/>
    </xf>
    <xf numFmtId="0" fontId="1" fillId="2" borderId="0" xfId="1" applyFont="1" applyFill="1"/>
    <xf numFmtId="0" fontId="3" fillId="2" borderId="0" xfId="0" applyFont="1" applyFill="1"/>
    <xf numFmtId="0" fontId="1" fillId="2" borderId="0" xfId="0" applyFont="1" applyFill="1" applyAlignment="1"/>
    <xf numFmtId="0" fontId="3" fillId="2" borderId="0" xfId="0" applyFont="1" applyFill="1" applyAlignment="1"/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2" fontId="1" fillId="2" borderId="0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5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6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top"/>
    </xf>
    <xf numFmtId="0" fontId="1" fillId="2" borderId="2" xfId="0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right" vertical="top"/>
    </xf>
    <xf numFmtId="0" fontId="1" fillId="2" borderId="1" xfId="0" applyFont="1" applyFill="1" applyBorder="1"/>
    <xf numFmtId="49" fontId="1" fillId="2" borderId="4" xfId="3" applyNumberFormat="1" applyFont="1" applyFill="1" applyBorder="1" applyAlignment="1" applyProtection="1">
      <alignment horizontal="right" vertical="top" wrapText="1"/>
    </xf>
    <xf numFmtId="0" fontId="1" fillId="2" borderId="4" xfId="0" applyFont="1" applyFill="1" applyBorder="1"/>
    <xf numFmtId="49" fontId="1" fillId="2" borderId="1" xfId="3" applyNumberFormat="1" applyFont="1" applyFill="1" applyBorder="1" applyAlignment="1" applyProtection="1">
      <alignment horizontal="right" vertical="top" wrapText="1"/>
    </xf>
    <xf numFmtId="49" fontId="1" fillId="2" borderId="3" xfId="3" applyNumberFormat="1" applyFont="1" applyFill="1" applyBorder="1" applyAlignment="1" applyProtection="1">
      <alignment horizontal="right" vertical="top" wrapText="1"/>
    </xf>
    <xf numFmtId="49" fontId="7" fillId="2" borderId="2" xfId="3" applyNumberFormat="1" applyFont="1" applyFill="1" applyBorder="1" applyAlignment="1" applyProtection="1">
      <alignment horizontal="center" vertical="top" wrapText="1"/>
    </xf>
    <xf numFmtId="0" fontId="7" fillId="2" borderId="2" xfId="0" quotePrefix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/>
    </xf>
    <xf numFmtId="0" fontId="1" fillId="2" borderId="0" xfId="1" applyFont="1" applyFill="1" applyAlignment="1">
      <alignment horizontal="right"/>
    </xf>
    <xf numFmtId="0" fontId="7" fillId="2" borderId="2" xfId="3" applyNumberFormat="1" applyFont="1" applyFill="1" applyBorder="1" applyAlignment="1" applyProtection="1">
      <alignment horizontal="righ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13" xfId="0" applyNumberFormat="1" applyFont="1" applyFill="1" applyBorder="1" applyAlignment="1">
      <alignment horizontal="center" vertical="top" wrapText="1"/>
    </xf>
    <xf numFmtId="164" fontId="1" fillId="2" borderId="13" xfId="0" applyNumberFormat="1" applyFont="1" applyFill="1" applyBorder="1" applyAlignment="1">
      <alignment horizontal="right" vertical="top" wrapText="1"/>
    </xf>
    <xf numFmtId="165" fontId="1" fillId="2" borderId="13" xfId="0" applyNumberFormat="1" applyFont="1" applyFill="1" applyBorder="1" applyAlignment="1">
      <alignment horizontal="right" vertical="top" wrapText="1"/>
    </xf>
    <xf numFmtId="49" fontId="1" fillId="2" borderId="2" xfId="3" applyNumberFormat="1" applyFont="1" applyFill="1" applyBorder="1" applyAlignment="1" applyProtection="1">
      <alignment horizontal="left" vertical="top" wrapText="1"/>
    </xf>
    <xf numFmtId="49" fontId="1" fillId="2" borderId="2" xfId="3" applyNumberFormat="1" applyFont="1" applyFill="1" applyBorder="1" applyAlignment="1" applyProtection="1">
      <alignment horizontal="center" vertical="top" wrapText="1"/>
    </xf>
    <xf numFmtId="49" fontId="1" fillId="2" borderId="2" xfId="3" applyNumberFormat="1" applyFont="1" applyFill="1" applyBorder="1" applyAlignment="1" applyProtection="1">
      <alignment horizontal="right" vertical="top" wrapText="1"/>
    </xf>
    <xf numFmtId="0" fontId="1" fillId="2" borderId="2" xfId="3" applyNumberFormat="1" applyFont="1" applyFill="1" applyBorder="1" applyAlignment="1" applyProtection="1">
      <alignment horizontal="right" vertical="top" wrapText="1"/>
    </xf>
    <xf numFmtId="49" fontId="7" fillId="2" borderId="3" xfId="3" applyNumberFormat="1" applyFont="1" applyFill="1" applyBorder="1" applyAlignment="1" applyProtection="1">
      <alignment horizontal="center" vertical="top" wrapText="1"/>
    </xf>
    <xf numFmtId="49" fontId="1" fillId="2" borderId="4" xfId="3" applyNumberFormat="1" applyFont="1" applyFill="1" applyBorder="1" applyAlignment="1" applyProtection="1">
      <alignment horizontal="center" vertical="top" wrapText="1"/>
    </xf>
    <xf numFmtId="49" fontId="7" fillId="2" borderId="3" xfId="3" applyNumberFormat="1" applyFont="1" applyFill="1" applyBorder="1" applyAlignment="1" applyProtection="1">
      <alignment horizontal="left" vertical="top" wrapText="1"/>
    </xf>
    <xf numFmtId="0" fontId="7" fillId="2" borderId="3" xfId="3" applyNumberFormat="1" applyFont="1" applyFill="1" applyBorder="1" applyAlignment="1" applyProtection="1">
      <alignment horizontal="right" vertical="top" wrapText="1"/>
    </xf>
    <xf numFmtId="49" fontId="7" fillId="2" borderId="1" xfId="3" applyNumberFormat="1" applyFont="1" applyFill="1" applyBorder="1" applyAlignment="1" applyProtection="1">
      <alignment horizontal="center" vertical="top" wrapText="1"/>
    </xf>
    <xf numFmtId="49" fontId="7" fillId="2" borderId="4" xfId="3" applyNumberFormat="1" applyFont="1" applyFill="1" applyBorder="1" applyAlignment="1" applyProtection="1">
      <alignment horizontal="center" vertical="top" wrapText="1"/>
    </xf>
    <xf numFmtId="49" fontId="7" fillId="2" borderId="4" xfId="3" applyNumberFormat="1" applyFont="1" applyFill="1" applyBorder="1" applyAlignment="1" applyProtection="1">
      <alignment horizontal="left" vertical="top" wrapText="1"/>
    </xf>
    <xf numFmtId="0" fontId="7" fillId="2" borderId="4" xfId="3" applyNumberFormat="1" applyFont="1" applyFill="1" applyBorder="1" applyAlignment="1" applyProtection="1">
      <alignment horizontal="right" vertical="top" wrapText="1"/>
    </xf>
    <xf numFmtId="0" fontId="7" fillId="2" borderId="3" xfId="3" applyNumberFormat="1" applyFont="1" applyFill="1" applyBorder="1" applyAlignment="1" applyProtection="1">
      <alignment horizontal="right" vertical="top" wrapText="1"/>
    </xf>
    <xf numFmtId="0" fontId="7" fillId="2" borderId="4" xfId="3" applyNumberFormat="1" applyFont="1" applyFill="1" applyBorder="1" applyAlignment="1" applyProtection="1">
      <alignment horizontal="right" vertical="top" wrapText="1"/>
    </xf>
    <xf numFmtId="49" fontId="7" fillId="2" borderId="3" xfId="3" applyNumberFormat="1" applyFont="1" applyFill="1" applyBorder="1" applyAlignment="1" applyProtection="1">
      <alignment horizontal="left" vertical="top" wrapText="1"/>
    </xf>
    <xf numFmtId="49" fontId="7" fillId="2" borderId="4" xfId="3" applyNumberFormat="1" applyFont="1" applyFill="1" applyBorder="1" applyAlignment="1" applyProtection="1">
      <alignment horizontal="left" vertical="top" wrapText="1"/>
    </xf>
    <xf numFmtId="49" fontId="7" fillId="2" borderId="1" xfId="3" applyNumberFormat="1" applyFont="1" applyFill="1" applyBorder="1" applyAlignment="1" applyProtection="1">
      <alignment horizontal="left" vertical="top" wrapText="1"/>
    </xf>
    <xf numFmtId="49" fontId="7" fillId="2" borderId="3" xfId="3" applyNumberFormat="1" applyFont="1" applyFill="1" applyBorder="1" applyAlignment="1" applyProtection="1">
      <alignment horizontal="center" vertical="top" wrapText="1"/>
    </xf>
    <xf numFmtId="49" fontId="7" fillId="2" borderId="4" xfId="3" applyNumberFormat="1" applyFont="1" applyFill="1" applyBorder="1" applyAlignment="1" applyProtection="1">
      <alignment horizontal="center" vertical="top" wrapText="1"/>
    </xf>
    <xf numFmtId="49" fontId="7" fillId="2" borderId="1" xfId="3" applyNumberFormat="1" applyFont="1" applyFill="1" applyBorder="1" applyAlignment="1" applyProtection="1">
      <alignment horizontal="center" vertical="top" wrapText="1"/>
    </xf>
    <xf numFmtId="0" fontId="7" fillId="2" borderId="1" xfId="3" applyNumberFormat="1" applyFont="1" applyFill="1" applyBorder="1" applyAlignment="1" applyProtection="1">
      <alignment horizontal="right" vertical="top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wrapText="1"/>
    </xf>
    <xf numFmtId="49" fontId="7" fillId="4" borderId="14" xfId="3" applyNumberFormat="1" applyFont="1" applyFill="1" applyBorder="1" applyAlignment="1" applyProtection="1">
      <alignment horizontal="left" vertical="center" wrapText="1"/>
    </xf>
    <xf numFmtId="49" fontId="7" fillId="4" borderId="15" xfId="3" applyNumberFormat="1" applyFont="1" applyFill="1" applyBorder="1" applyAlignment="1" applyProtection="1">
      <alignment horizontal="left" vertical="center" wrapText="1"/>
    </xf>
    <xf numFmtId="49" fontId="7" fillId="4" borderId="13" xfId="3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11" fillId="2" borderId="0" xfId="0" applyFont="1" applyFill="1"/>
    <xf numFmtId="2" fontId="11" fillId="2" borderId="0" xfId="0" applyNumberFormat="1" applyFont="1" applyFill="1"/>
    <xf numFmtId="0" fontId="11" fillId="3" borderId="0" xfId="0" applyFont="1" applyFill="1"/>
    <xf numFmtId="0" fontId="11" fillId="2" borderId="0" xfId="0" applyFont="1" applyFill="1" applyAlignment="1"/>
    <xf numFmtId="0" fontId="11" fillId="2" borderId="0" xfId="0" applyFont="1" applyFill="1" applyAlignment="1">
      <alignment wrapText="1"/>
    </xf>
    <xf numFmtId="0" fontId="11" fillId="3" borderId="0" xfId="0" applyFont="1" applyFill="1" applyAlignment="1">
      <alignment wrapText="1"/>
    </xf>
    <xf numFmtId="0" fontId="11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right" vertical="top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center"/>
    </xf>
    <xf numFmtId="0" fontId="7" fillId="4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3"/>
  <sheetViews>
    <sheetView tabSelected="1" view="pageBreakPreview" topLeftCell="A14" zoomScale="130" zoomScaleNormal="100" zoomScaleSheetLayoutView="130" workbookViewId="0">
      <selection activeCell="A9" sqref="A9:L9"/>
    </sheetView>
  </sheetViews>
  <sheetFormatPr defaultColWidth="9.140625" defaultRowHeight="12.75" outlineLevelCol="1" x14ac:dyDescent="0.2"/>
  <cols>
    <col min="1" max="1" width="5.5703125" style="8" customWidth="1"/>
    <col min="2" max="2" width="31.42578125" style="8" customWidth="1"/>
    <col min="3" max="3" width="7.42578125" style="8" customWidth="1"/>
    <col min="4" max="4" width="10.42578125" style="8" customWidth="1"/>
    <col min="5" max="5" width="10" style="8" customWidth="1" outlineLevel="1"/>
    <col min="6" max="6" width="6.42578125" style="8" customWidth="1" outlineLevel="1"/>
    <col min="7" max="7" width="8" style="8" customWidth="1" outlineLevel="1"/>
    <col min="8" max="8" width="10.140625" style="8" customWidth="1" outlineLevel="1"/>
    <col min="9" max="9" width="29.28515625" style="8" customWidth="1"/>
    <col min="10" max="10" width="7.85546875" style="8" customWidth="1"/>
    <col min="11" max="11" width="8.7109375" style="8" customWidth="1"/>
    <col min="12" max="12" width="9.5703125" style="8" customWidth="1"/>
    <col min="13" max="16384" width="9.140625" style="16"/>
  </cols>
  <sheetData>
    <row r="1" spans="1:12" ht="15.75" hidden="1" customHeight="1" x14ac:dyDescent="0.2">
      <c r="A1" s="10"/>
      <c r="B1" s="11"/>
      <c r="C1" s="12"/>
      <c r="D1" s="10"/>
      <c r="E1" s="13"/>
      <c r="F1" s="14"/>
      <c r="G1" s="15"/>
      <c r="H1" s="15"/>
      <c r="I1" s="15"/>
      <c r="J1" s="15"/>
      <c r="K1" s="15"/>
      <c r="L1" s="46" t="s">
        <v>30</v>
      </c>
    </row>
    <row r="2" spans="1:12" x14ac:dyDescent="0.2">
      <c r="A2" s="96" t="s">
        <v>23</v>
      </c>
      <c r="B2" s="97"/>
      <c r="C2" s="97"/>
      <c r="I2" s="102" t="s">
        <v>527</v>
      </c>
      <c r="J2" s="16"/>
      <c r="K2" s="16"/>
      <c r="L2" s="16"/>
    </row>
    <row r="3" spans="1:12" s="18" customFormat="1" ht="29.25" customHeight="1" x14ac:dyDescent="0.2">
      <c r="A3" s="98" t="s">
        <v>24</v>
      </c>
      <c r="B3" s="98"/>
      <c r="C3" s="98"/>
      <c r="D3" s="17"/>
      <c r="E3" s="17"/>
      <c r="F3" s="17"/>
      <c r="G3" s="17"/>
      <c r="H3" s="17"/>
      <c r="I3" s="88" t="s">
        <v>528</v>
      </c>
      <c r="J3" s="88"/>
      <c r="K3" s="88"/>
      <c r="L3" s="88"/>
    </row>
    <row r="4" spans="1:12" ht="34.15" customHeight="1" x14ac:dyDescent="0.2">
      <c r="A4" s="99" t="s">
        <v>25</v>
      </c>
      <c r="B4" s="99"/>
      <c r="C4" s="99"/>
      <c r="I4" s="102" t="s">
        <v>529</v>
      </c>
      <c r="J4" s="16"/>
      <c r="K4" s="16"/>
      <c r="L4" s="16"/>
    </row>
    <row r="5" spans="1:12" ht="20.45" customHeight="1" x14ac:dyDescent="0.2">
      <c r="A5" s="96" t="s">
        <v>530</v>
      </c>
      <c r="B5" s="97"/>
      <c r="C5" s="97"/>
      <c r="I5" s="102" t="str">
        <f xml:space="preserve">                              A5</f>
        <v xml:space="preserve">                              "_____"  __________________ 2023г.</v>
      </c>
      <c r="J5" s="16"/>
      <c r="K5" s="16"/>
      <c r="L5" s="16"/>
    </row>
    <row r="6" spans="1:12" ht="28.5" customHeight="1" x14ac:dyDescent="0.2">
      <c r="A6" s="19"/>
      <c r="B6" s="20"/>
      <c r="C6" s="21"/>
      <c r="D6" s="22"/>
      <c r="F6" s="1"/>
      <c r="G6" s="23"/>
      <c r="H6" s="24"/>
    </row>
    <row r="7" spans="1:12" ht="18.75" x14ac:dyDescent="0.3">
      <c r="A7" s="100" t="s">
        <v>17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</row>
    <row r="8" spans="1:12" ht="9.75" customHeight="1" x14ac:dyDescent="0.2">
      <c r="A8" s="1"/>
      <c r="B8" s="1"/>
      <c r="C8" s="1"/>
      <c r="D8" s="1"/>
      <c r="E8" s="1"/>
      <c r="F8" s="1"/>
      <c r="G8" s="23"/>
      <c r="H8" s="23"/>
      <c r="I8" s="1"/>
      <c r="J8" s="1"/>
      <c r="K8" s="1"/>
      <c r="L8" s="1"/>
    </row>
    <row r="9" spans="1:12" x14ac:dyDescent="0.2">
      <c r="A9" s="74" t="s">
        <v>521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</row>
    <row r="10" spans="1:12" x14ac:dyDescent="0.2">
      <c r="A10" s="73" t="s">
        <v>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x14ac:dyDescent="0.2">
      <c r="A11" s="76" t="s">
        <v>442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x14ac:dyDescent="0.2">
      <c r="A12" s="73" t="s">
        <v>5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1:12" ht="14.25" customHeight="1" thickBot="1" x14ac:dyDescent="0.25">
      <c r="A13" s="1"/>
      <c r="B13" s="1"/>
      <c r="C13" s="1"/>
      <c r="D13" s="1"/>
      <c r="E13" s="1"/>
      <c r="F13" s="1"/>
      <c r="G13" s="23"/>
      <c r="H13" s="23"/>
      <c r="I13" s="1"/>
      <c r="J13" s="1"/>
      <c r="K13" s="1"/>
      <c r="L13" s="1"/>
    </row>
    <row r="14" spans="1:12" ht="13.5" thickBot="1" x14ac:dyDescent="0.25">
      <c r="A14" s="80" t="s">
        <v>6</v>
      </c>
      <c r="B14" s="80" t="s">
        <v>7</v>
      </c>
      <c r="C14" s="77" t="s">
        <v>8</v>
      </c>
      <c r="D14" s="79"/>
      <c r="E14" s="77" t="s">
        <v>9</v>
      </c>
      <c r="F14" s="78"/>
      <c r="G14" s="78"/>
      <c r="H14" s="79"/>
      <c r="I14" s="77" t="s">
        <v>10</v>
      </c>
      <c r="J14" s="78"/>
      <c r="K14" s="78"/>
      <c r="L14" s="79"/>
    </row>
    <row r="15" spans="1:12" ht="84.75" customHeight="1" thickBot="1" x14ac:dyDescent="0.25">
      <c r="A15" s="81"/>
      <c r="B15" s="81"/>
      <c r="C15" s="2" t="s">
        <v>1</v>
      </c>
      <c r="D15" s="3" t="s">
        <v>11</v>
      </c>
      <c r="E15" s="2" t="s">
        <v>0</v>
      </c>
      <c r="F15" s="3" t="s">
        <v>1</v>
      </c>
      <c r="G15" s="25" t="s">
        <v>11</v>
      </c>
      <c r="H15" s="26" t="s">
        <v>12</v>
      </c>
      <c r="I15" s="2" t="s">
        <v>0</v>
      </c>
      <c r="J15" s="3" t="s">
        <v>1</v>
      </c>
      <c r="K15" s="2" t="s">
        <v>11</v>
      </c>
      <c r="L15" s="3" t="s">
        <v>13</v>
      </c>
    </row>
    <row r="16" spans="1:12" x14ac:dyDescent="0.2">
      <c r="A16" s="4">
        <v>1</v>
      </c>
      <c r="B16" s="5">
        <v>2</v>
      </c>
      <c r="C16" s="4">
        <v>3</v>
      </c>
      <c r="D16" s="5">
        <v>4</v>
      </c>
      <c r="E16" s="4">
        <v>5</v>
      </c>
      <c r="F16" s="5">
        <v>6</v>
      </c>
      <c r="G16" s="27">
        <v>7</v>
      </c>
      <c r="H16" s="28">
        <v>8</v>
      </c>
      <c r="I16" s="4">
        <v>9</v>
      </c>
      <c r="J16" s="5">
        <v>10</v>
      </c>
      <c r="K16" s="4">
        <v>11</v>
      </c>
      <c r="L16" s="29">
        <v>12</v>
      </c>
    </row>
    <row r="17" spans="1:13" x14ac:dyDescent="0.2">
      <c r="A17" s="85" t="s">
        <v>76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7"/>
    </row>
    <row r="18" spans="1:13" ht="27" customHeight="1" x14ac:dyDescent="0.2">
      <c r="A18" s="42" t="s">
        <v>20</v>
      </c>
      <c r="B18" s="9" t="s">
        <v>77</v>
      </c>
      <c r="C18" s="42" t="s">
        <v>2</v>
      </c>
      <c r="D18" s="47" t="s">
        <v>78</v>
      </c>
      <c r="E18" s="48" t="s">
        <v>35</v>
      </c>
      <c r="F18" s="49" t="s">
        <v>14</v>
      </c>
      <c r="G18" s="50">
        <f>2.198*1.8</f>
        <v>3.9563999999999999</v>
      </c>
      <c r="H18" s="30" t="s">
        <v>33</v>
      </c>
      <c r="I18" s="6"/>
      <c r="J18" s="6"/>
      <c r="K18" s="6"/>
      <c r="L18" s="6"/>
    </row>
    <row r="19" spans="1:13" ht="26.25" customHeight="1" x14ac:dyDescent="0.2">
      <c r="A19" s="42" t="s">
        <v>21</v>
      </c>
      <c r="B19" s="9" t="s">
        <v>511</v>
      </c>
      <c r="C19" s="42" t="s">
        <v>2</v>
      </c>
      <c r="D19" s="47" t="s">
        <v>79</v>
      </c>
      <c r="E19" s="48" t="s">
        <v>35</v>
      </c>
      <c r="F19" s="49" t="s">
        <v>14</v>
      </c>
      <c r="G19" s="51" t="s">
        <v>443</v>
      </c>
      <c r="H19" s="30" t="s">
        <v>33</v>
      </c>
      <c r="I19" s="6"/>
      <c r="J19" s="6"/>
      <c r="K19" s="6"/>
      <c r="L19" s="6"/>
    </row>
    <row r="20" spans="1:13" ht="37.5" customHeight="1" x14ac:dyDescent="0.2">
      <c r="A20" s="42" t="s">
        <v>34</v>
      </c>
      <c r="B20" s="9" t="s">
        <v>512</v>
      </c>
      <c r="C20" s="42" t="s">
        <v>14</v>
      </c>
      <c r="D20" s="47" t="s">
        <v>81</v>
      </c>
      <c r="E20" s="31" t="s">
        <v>446</v>
      </c>
      <c r="F20" s="32" t="s">
        <v>14</v>
      </c>
      <c r="G20" s="31">
        <v>0.42</v>
      </c>
      <c r="H20" s="33" t="s">
        <v>492</v>
      </c>
      <c r="I20" s="6"/>
      <c r="J20" s="6"/>
      <c r="K20" s="6"/>
      <c r="L20" s="6"/>
    </row>
    <row r="21" spans="1:13" ht="63.75" customHeight="1" x14ac:dyDescent="0.2">
      <c r="A21" s="42" t="s">
        <v>36</v>
      </c>
      <c r="B21" s="9" t="s">
        <v>513</v>
      </c>
      <c r="C21" s="42" t="s">
        <v>19</v>
      </c>
      <c r="D21" s="47" t="s">
        <v>82</v>
      </c>
      <c r="E21" s="34" t="s">
        <v>510</v>
      </c>
      <c r="F21" s="32" t="s">
        <v>14</v>
      </c>
      <c r="G21" s="31">
        <v>3</v>
      </c>
      <c r="H21" s="33" t="s">
        <v>492</v>
      </c>
      <c r="I21" s="6"/>
      <c r="J21" s="6"/>
      <c r="K21" s="6"/>
      <c r="L21" s="6"/>
    </row>
    <row r="22" spans="1:13" ht="26.25" customHeight="1" x14ac:dyDescent="0.2">
      <c r="A22" s="69" t="s">
        <v>37</v>
      </c>
      <c r="B22" s="66" t="s">
        <v>83</v>
      </c>
      <c r="C22" s="69" t="s">
        <v>84</v>
      </c>
      <c r="D22" s="64" t="s">
        <v>85</v>
      </c>
      <c r="E22" s="35"/>
      <c r="F22" s="35"/>
      <c r="G22" s="35"/>
      <c r="H22" s="35"/>
      <c r="I22" s="52" t="s">
        <v>86</v>
      </c>
      <c r="J22" s="53" t="s">
        <v>14</v>
      </c>
      <c r="K22" s="54" t="s">
        <v>87</v>
      </c>
      <c r="L22" s="36" t="s">
        <v>40</v>
      </c>
    </row>
    <row r="23" spans="1:13" ht="24" customHeight="1" x14ac:dyDescent="0.2">
      <c r="A23" s="71"/>
      <c r="B23" s="68"/>
      <c r="C23" s="71"/>
      <c r="D23" s="72"/>
      <c r="E23" s="37"/>
      <c r="F23" s="37"/>
      <c r="G23" s="37"/>
      <c r="H23" s="37"/>
      <c r="I23" s="52" t="s">
        <v>88</v>
      </c>
      <c r="J23" s="53" t="s">
        <v>16</v>
      </c>
      <c r="K23" s="54" t="s">
        <v>85</v>
      </c>
      <c r="L23" s="36" t="s">
        <v>40</v>
      </c>
    </row>
    <row r="24" spans="1:13" ht="60.75" customHeight="1" x14ac:dyDescent="0.2">
      <c r="A24" s="42" t="s">
        <v>38</v>
      </c>
      <c r="B24" s="9" t="s">
        <v>514</v>
      </c>
      <c r="C24" s="42" t="s">
        <v>2</v>
      </c>
      <c r="D24" s="47" t="s">
        <v>89</v>
      </c>
      <c r="E24" s="6"/>
      <c r="F24" s="6"/>
      <c r="G24" s="6"/>
      <c r="H24" s="6"/>
      <c r="I24" s="52" t="s">
        <v>90</v>
      </c>
      <c r="J24" s="53" t="s">
        <v>2</v>
      </c>
      <c r="K24" s="55" t="s">
        <v>91</v>
      </c>
      <c r="L24" s="36" t="s">
        <v>40</v>
      </c>
    </row>
    <row r="25" spans="1:13" ht="48" x14ac:dyDescent="0.2">
      <c r="A25" s="42" t="s">
        <v>39</v>
      </c>
      <c r="B25" s="9" t="s">
        <v>444</v>
      </c>
      <c r="C25" s="42" t="s">
        <v>65</v>
      </c>
      <c r="D25" s="47" t="s">
        <v>92</v>
      </c>
      <c r="E25" s="48" t="s">
        <v>35</v>
      </c>
      <c r="F25" s="49" t="s">
        <v>14</v>
      </c>
      <c r="G25" s="50">
        <f>0.00522+0.00348+0.00174</f>
        <v>1.044E-2</v>
      </c>
      <c r="H25" s="30" t="s">
        <v>33</v>
      </c>
      <c r="I25" s="6"/>
      <c r="J25" s="6"/>
      <c r="K25" s="6"/>
      <c r="L25" s="6"/>
    </row>
    <row r="26" spans="1:13" ht="36" x14ac:dyDescent="0.2">
      <c r="A26" s="42" t="s">
        <v>463</v>
      </c>
      <c r="B26" s="9" t="s">
        <v>515</v>
      </c>
      <c r="C26" s="42" t="s">
        <v>18</v>
      </c>
      <c r="D26" s="47" t="s">
        <v>445</v>
      </c>
      <c r="E26" s="48" t="s">
        <v>35</v>
      </c>
      <c r="F26" s="49" t="s">
        <v>14</v>
      </c>
      <c r="G26" s="50">
        <f>0.1*0.1*2.8*2.4</f>
        <v>6.720000000000001E-2</v>
      </c>
      <c r="H26" s="30" t="s">
        <v>33</v>
      </c>
      <c r="I26" s="6"/>
      <c r="J26" s="6"/>
      <c r="K26" s="6"/>
      <c r="L26" s="6"/>
    </row>
    <row r="27" spans="1:13" ht="27.75" customHeight="1" x14ac:dyDescent="0.2">
      <c r="A27" s="42" t="s">
        <v>464</v>
      </c>
      <c r="B27" s="9" t="s">
        <v>94</v>
      </c>
      <c r="C27" s="42" t="s">
        <v>2</v>
      </c>
      <c r="D27" s="47" t="s">
        <v>95</v>
      </c>
      <c r="E27" s="48" t="s">
        <v>35</v>
      </c>
      <c r="F27" s="49" t="s">
        <v>14</v>
      </c>
      <c r="G27" s="50">
        <f>0.0228*1.8</f>
        <v>4.104E-2</v>
      </c>
      <c r="H27" s="30" t="s">
        <v>33</v>
      </c>
      <c r="I27" s="6"/>
      <c r="J27" s="6"/>
      <c r="K27" s="6"/>
      <c r="L27" s="6"/>
    </row>
    <row r="28" spans="1:13" ht="53.25" customHeight="1" x14ac:dyDescent="0.2">
      <c r="A28" s="42" t="s">
        <v>42</v>
      </c>
      <c r="B28" s="9" t="s">
        <v>516</v>
      </c>
      <c r="C28" s="42" t="s">
        <v>65</v>
      </c>
      <c r="D28" s="47" t="s">
        <v>96</v>
      </c>
      <c r="E28" s="48" t="s">
        <v>35</v>
      </c>
      <c r="F28" s="49" t="s">
        <v>14</v>
      </c>
      <c r="G28" s="50">
        <v>1E-3</v>
      </c>
      <c r="H28" s="30" t="s">
        <v>33</v>
      </c>
      <c r="I28" s="6"/>
      <c r="J28" s="6"/>
      <c r="K28" s="6"/>
      <c r="L28" s="6"/>
      <c r="M28" s="16">
        <f>0.015*3.14*0.15*4*2.4</f>
        <v>6.7823999999999995E-2</v>
      </c>
    </row>
    <row r="29" spans="1:13" ht="12.75" customHeight="1" x14ac:dyDescent="0.2">
      <c r="A29" s="56" t="s">
        <v>43</v>
      </c>
      <c r="B29" s="66" t="s">
        <v>97</v>
      </c>
      <c r="C29" s="56" t="s">
        <v>2</v>
      </c>
      <c r="D29" s="64" t="s">
        <v>98</v>
      </c>
      <c r="E29" s="35"/>
      <c r="F29" s="35"/>
      <c r="G29" s="35"/>
      <c r="H29" s="35"/>
      <c r="I29" s="52" t="s">
        <v>99</v>
      </c>
      <c r="J29" s="53" t="s">
        <v>14</v>
      </c>
      <c r="K29" s="54" t="s">
        <v>100</v>
      </c>
      <c r="L29" s="36" t="s">
        <v>40</v>
      </c>
    </row>
    <row r="30" spans="1:13" ht="24" x14ac:dyDescent="0.2">
      <c r="A30" s="38"/>
      <c r="B30" s="67"/>
      <c r="C30" s="57"/>
      <c r="D30" s="65"/>
      <c r="E30" s="39"/>
      <c r="F30" s="39"/>
      <c r="G30" s="39"/>
      <c r="H30" s="39"/>
      <c r="I30" s="52" t="s">
        <v>101</v>
      </c>
      <c r="J30" s="53" t="s">
        <v>14</v>
      </c>
      <c r="K30" s="54" t="s">
        <v>102</v>
      </c>
      <c r="L30" s="36" t="s">
        <v>40</v>
      </c>
    </row>
    <row r="31" spans="1:13" ht="24" x14ac:dyDescent="0.2">
      <c r="A31" s="38"/>
      <c r="B31" s="67"/>
      <c r="C31" s="39"/>
      <c r="D31" s="65"/>
      <c r="E31" s="39"/>
      <c r="F31" s="39"/>
      <c r="G31" s="39"/>
      <c r="H31" s="39"/>
      <c r="I31" s="52" t="s">
        <v>103</v>
      </c>
      <c r="J31" s="53" t="s">
        <v>14</v>
      </c>
      <c r="K31" s="54" t="s">
        <v>104</v>
      </c>
      <c r="L31" s="36" t="s">
        <v>40</v>
      </c>
    </row>
    <row r="32" spans="1:13" ht="36" x14ac:dyDescent="0.2">
      <c r="A32" s="38"/>
      <c r="B32" s="67"/>
      <c r="C32" s="39"/>
      <c r="D32" s="65"/>
      <c r="E32" s="39"/>
      <c r="F32" s="39"/>
      <c r="G32" s="39"/>
      <c r="H32" s="39"/>
      <c r="I32" s="52" t="s">
        <v>105</v>
      </c>
      <c r="J32" s="53" t="s">
        <v>2</v>
      </c>
      <c r="K32" s="54" t="s">
        <v>106</v>
      </c>
      <c r="L32" s="36" t="s">
        <v>40</v>
      </c>
    </row>
    <row r="33" spans="1:12" ht="36" x14ac:dyDescent="0.2">
      <c r="A33" s="38"/>
      <c r="B33" s="67"/>
      <c r="C33" s="39"/>
      <c r="D33" s="65"/>
      <c r="E33" s="39"/>
      <c r="F33" s="39"/>
      <c r="G33" s="39"/>
      <c r="H33" s="39"/>
      <c r="I33" s="52" t="s">
        <v>107</v>
      </c>
      <c r="J33" s="53" t="s">
        <v>2</v>
      </c>
      <c r="K33" s="54" t="s">
        <v>108</v>
      </c>
      <c r="L33" s="36" t="s">
        <v>40</v>
      </c>
    </row>
    <row r="34" spans="1:12" ht="27.75" customHeight="1" x14ac:dyDescent="0.2">
      <c r="A34" s="40"/>
      <c r="B34" s="68"/>
      <c r="C34" s="37"/>
      <c r="D34" s="72"/>
      <c r="E34" s="37"/>
      <c r="F34" s="37"/>
      <c r="G34" s="37"/>
      <c r="H34" s="37"/>
      <c r="I34" s="52" t="s">
        <v>109</v>
      </c>
      <c r="J34" s="53" t="s">
        <v>2</v>
      </c>
      <c r="K34" s="55" t="s">
        <v>110</v>
      </c>
      <c r="L34" s="36" t="s">
        <v>40</v>
      </c>
    </row>
    <row r="35" spans="1:12" ht="27" customHeight="1" x14ac:dyDescent="0.2">
      <c r="A35" s="42" t="s">
        <v>44</v>
      </c>
      <c r="B35" s="9" t="s">
        <v>111</v>
      </c>
      <c r="C35" s="42" t="s">
        <v>15</v>
      </c>
      <c r="D35" s="47" t="s">
        <v>468</v>
      </c>
      <c r="E35" s="48" t="s">
        <v>35</v>
      </c>
      <c r="F35" s="49" t="s">
        <v>14</v>
      </c>
      <c r="G35" s="54" t="s">
        <v>112</v>
      </c>
      <c r="H35" s="30" t="s">
        <v>33</v>
      </c>
      <c r="I35" s="6"/>
      <c r="J35" s="6"/>
      <c r="K35" s="6"/>
      <c r="L35" s="6"/>
    </row>
    <row r="36" spans="1:12" ht="37.5" customHeight="1" x14ac:dyDescent="0.2">
      <c r="A36" s="42" t="s">
        <v>45</v>
      </c>
      <c r="B36" s="9" t="s">
        <v>113</v>
      </c>
      <c r="C36" s="42" t="s">
        <v>114</v>
      </c>
      <c r="D36" s="47" t="s">
        <v>96</v>
      </c>
      <c r="E36" s="48" t="s">
        <v>35</v>
      </c>
      <c r="F36" s="49" t="s">
        <v>14</v>
      </c>
      <c r="G36" s="54" t="s">
        <v>447</v>
      </c>
      <c r="H36" s="30" t="s">
        <v>33</v>
      </c>
      <c r="I36" s="6"/>
      <c r="J36" s="6"/>
      <c r="K36" s="6"/>
      <c r="L36" s="6"/>
    </row>
    <row r="37" spans="1:12" ht="15.75" customHeight="1" x14ac:dyDescent="0.2">
      <c r="A37" s="56" t="s">
        <v>46</v>
      </c>
      <c r="B37" s="66" t="s">
        <v>70</v>
      </c>
      <c r="C37" s="56" t="s">
        <v>3</v>
      </c>
      <c r="D37" s="64" t="s">
        <v>115</v>
      </c>
      <c r="E37" s="35"/>
      <c r="F37" s="35"/>
      <c r="G37" s="35"/>
      <c r="H37" s="35"/>
      <c r="I37" s="52" t="s">
        <v>525</v>
      </c>
      <c r="J37" s="53" t="s">
        <v>14</v>
      </c>
      <c r="K37" s="54" t="s">
        <v>116</v>
      </c>
      <c r="L37" s="36" t="s">
        <v>40</v>
      </c>
    </row>
    <row r="38" spans="1:12" ht="51" customHeight="1" x14ac:dyDescent="0.2">
      <c r="A38" s="38"/>
      <c r="B38" s="67"/>
      <c r="C38" s="39"/>
      <c r="D38" s="65"/>
      <c r="E38" s="39"/>
      <c r="F38" s="39"/>
      <c r="G38" s="39"/>
      <c r="H38" s="39"/>
      <c r="I38" s="52" t="s">
        <v>71</v>
      </c>
      <c r="J38" s="53" t="s">
        <v>14</v>
      </c>
      <c r="K38" s="54" t="s">
        <v>117</v>
      </c>
      <c r="L38" s="36" t="s">
        <v>40</v>
      </c>
    </row>
    <row r="39" spans="1:12" ht="24" x14ac:dyDescent="0.2">
      <c r="A39" s="38"/>
      <c r="B39" s="39"/>
      <c r="C39" s="39"/>
      <c r="D39" s="65"/>
      <c r="E39" s="39"/>
      <c r="F39" s="39"/>
      <c r="G39" s="39"/>
      <c r="H39" s="39"/>
      <c r="I39" s="52" t="s">
        <v>72</v>
      </c>
      <c r="J39" s="53" t="s">
        <v>19</v>
      </c>
      <c r="K39" s="54" t="s">
        <v>118</v>
      </c>
      <c r="L39" s="36" t="s">
        <v>40</v>
      </c>
    </row>
    <row r="40" spans="1:12" ht="24" x14ac:dyDescent="0.2">
      <c r="A40" s="40"/>
      <c r="B40" s="37"/>
      <c r="C40" s="37"/>
      <c r="D40" s="37"/>
      <c r="E40" s="37"/>
      <c r="F40" s="37"/>
      <c r="G40" s="37"/>
      <c r="H40" s="37"/>
      <c r="I40" s="52" t="s">
        <v>485</v>
      </c>
      <c r="J40" s="53" t="s">
        <v>19</v>
      </c>
      <c r="K40" s="55" t="s">
        <v>119</v>
      </c>
      <c r="L40" s="36" t="s">
        <v>40</v>
      </c>
    </row>
    <row r="41" spans="1:12" ht="15" customHeight="1" x14ac:dyDescent="0.2">
      <c r="A41" s="56" t="s">
        <v>47</v>
      </c>
      <c r="B41" s="66" t="s">
        <v>70</v>
      </c>
      <c r="C41" s="56" t="s">
        <v>3</v>
      </c>
      <c r="D41" s="64" t="s">
        <v>120</v>
      </c>
      <c r="E41" s="35"/>
      <c r="F41" s="35"/>
      <c r="G41" s="35"/>
      <c r="H41" s="35"/>
      <c r="I41" s="52" t="s">
        <v>73</v>
      </c>
      <c r="J41" s="53" t="s">
        <v>14</v>
      </c>
      <c r="K41" s="54" t="s">
        <v>121</v>
      </c>
      <c r="L41" s="36" t="s">
        <v>40</v>
      </c>
    </row>
    <row r="42" spans="1:12" ht="52.5" customHeight="1" x14ac:dyDescent="0.2">
      <c r="A42" s="38"/>
      <c r="B42" s="67"/>
      <c r="C42" s="39"/>
      <c r="D42" s="65"/>
      <c r="E42" s="39"/>
      <c r="F42" s="39"/>
      <c r="G42" s="39"/>
      <c r="H42" s="39"/>
      <c r="I42" s="52" t="s">
        <v>71</v>
      </c>
      <c r="J42" s="53" t="s">
        <v>14</v>
      </c>
      <c r="K42" s="54" t="s">
        <v>122</v>
      </c>
      <c r="L42" s="36" t="s">
        <v>40</v>
      </c>
    </row>
    <row r="43" spans="1:12" ht="24" x14ac:dyDescent="0.2">
      <c r="A43" s="38"/>
      <c r="B43" s="67"/>
      <c r="C43" s="39"/>
      <c r="D43" s="65"/>
      <c r="E43" s="39"/>
      <c r="F43" s="39"/>
      <c r="G43" s="39"/>
      <c r="H43" s="39"/>
      <c r="I43" s="52" t="s">
        <v>72</v>
      </c>
      <c r="J43" s="53" t="s">
        <v>19</v>
      </c>
      <c r="K43" s="54" t="s">
        <v>123</v>
      </c>
      <c r="L43" s="36" t="s">
        <v>40</v>
      </c>
    </row>
    <row r="44" spans="1:12" ht="24" x14ac:dyDescent="0.2">
      <c r="A44" s="40"/>
      <c r="B44" s="68"/>
      <c r="C44" s="37"/>
      <c r="D44" s="72"/>
      <c r="E44" s="37"/>
      <c r="F44" s="37"/>
      <c r="G44" s="37"/>
      <c r="H44" s="37"/>
      <c r="I44" s="52" t="s">
        <v>484</v>
      </c>
      <c r="J44" s="53" t="s">
        <v>19</v>
      </c>
      <c r="K44" s="55" t="s">
        <v>119</v>
      </c>
      <c r="L44" s="36" t="s">
        <v>40</v>
      </c>
    </row>
    <row r="45" spans="1:12" ht="24" x14ac:dyDescent="0.2">
      <c r="A45" s="56" t="s">
        <v>48</v>
      </c>
      <c r="B45" s="66" t="s">
        <v>74</v>
      </c>
      <c r="C45" s="69" t="s">
        <v>19</v>
      </c>
      <c r="D45" s="64" t="s">
        <v>124</v>
      </c>
      <c r="E45" s="35"/>
      <c r="F45" s="35"/>
      <c r="G45" s="35"/>
      <c r="H45" s="35"/>
      <c r="I45" s="52" t="s">
        <v>75</v>
      </c>
      <c r="J45" s="53" t="s">
        <v>19</v>
      </c>
      <c r="K45" s="55" t="s">
        <v>124</v>
      </c>
      <c r="L45" s="36" t="s">
        <v>40</v>
      </c>
    </row>
    <row r="46" spans="1:12" ht="27" customHeight="1" x14ac:dyDescent="0.2">
      <c r="A46" s="38"/>
      <c r="B46" s="67"/>
      <c r="C46" s="70"/>
      <c r="D46" s="65"/>
      <c r="E46" s="39"/>
      <c r="F46" s="39"/>
      <c r="G46" s="39"/>
      <c r="H46" s="39"/>
      <c r="I46" s="52" t="s">
        <v>73</v>
      </c>
      <c r="J46" s="53" t="s">
        <v>14</v>
      </c>
      <c r="K46" s="54" t="s">
        <v>125</v>
      </c>
      <c r="L46" s="36" t="s">
        <v>40</v>
      </c>
    </row>
    <row r="47" spans="1:12" ht="39" customHeight="1" x14ac:dyDescent="0.2">
      <c r="A47" s="40"/>
      <c r="B47" s="68"/>
      <c r="C47" s="71"/>
      <c r="D47" s="72"/>
      <c r="E47" s="37"/>
      <c r="F47" s="37"/>
      <c r="G47" s="37"/>
      <c r="H47" s="37"/>
      <c r="I47" s="52" t="s">
        <v>126</v>
      </c>
      <c r="J47" s="53" t="s">
        <v>114</v>
      </c>
      <c r="K47" s="54" t="s">
        <v>127</v>
      </c>
      <c r="L47" s="36" t="s">
        <v>40</v>
      </c>
    </row>
    <row r="48" spans="1:12" ht="14.25" customHeight="1" x14ac:dyDescent="0.2">
      <c r="A48" s="56" t="s">
        <v>50</v>
      </c>
      <c r="B48" s="66" t="s">
        <v>128</v>
      </c>
      <c r="C48" s="56" t="s">
        <v>15</v>
      </c>
      <c r="D48" s="64" t="s">
        <v>448</v>
      </c>
      <c r="E48" s="35"/>
      <c r="F48" s="35"/>
      <c r="G48" s="35"/>
      <c r="H48" s="35"/>
      <c r="I48" s="52" t="s">
        <v>129</v>
      </c>
      <c r="J48" s="53" t="s">
        <v>130</v>
      </c>
      <c r="K48" s="54" t="s">
        <v>131</v>
      </c>
      <c r="L48" s="36" t="s">
        <v>40</v>
      </c>
    </row>
    <row r="49" spans="1:12" x14ac:dyDescent="0.2">
      <c r="A49" s="38"/>
      <c r="B49" s="67"/>
      <c r="C49" s="39"/>
      <c r="D49" s="65"/>
      <c r="E49" s="39"/>
      <c r="F49" s="39"/>
      <c r="G49" s="39"/>
      <c r="H49" s="39"/>
      <c r="I49" s="52" t="s">
        <v>132</v>
      </c>
      <c r="J49" s="53" t="s">
        <v>130</v>
      </c>
      <c r="K49" s="54" t="s">
        <v>133</v>
      </c>
      <c r="L49" s="36" t="s">
        <v>40</v>
      </c>
    </row>
    <row r="50" spans="1:12" ht="24" x14ac:dyDescent="0.2">
      <c r="A50" s="38"/>
      <c r="B50" s="67"/>
      <c r="C50" s="39"/>
      <c r="D50" s="65"/>
      <c r="E50" s="39"/>
      <c r="F50" s="39"/>
      <c r="G50" s="39"/>
      <c r="H50" s="39"/>
      <c r="I50" s="52" t="s">
        <v>134</v>
      </c>
      <c r="J50" s="53" t="s">
        <v>135</v>
      </c>
      <c r="K50" s="54" t="s">
        <v>136</v>
      </c>
      <c r="L50" s="36" t="s">
        <v>40</v>
      </c>
    </row>
    <row r="51" spans="1:12" ht="24" x14ac:dyDescent="0.2">
      <c r="A51" s="38"/>
      <c r="B51" s="67"/>
      <c r="C51" s="39"/>
      <c r="D51" s="65"/>
      <c r="E51" s="39"/>
      <c r="F51" s="39"/>
      <c r="G51" s="39"/>
      <c r="H51" s="39"/>
      <c r="I51" s="52" t="s">
        <v>137</v>
      </c>
      <c r="J51" s="53" t="s">
        <v>49</v>
      </c>
      <c r="K51" s="54" t="s">
        <v>138</v>
      </c>
      <c r="L51" s="36" t="s">
        <v>40</v>
      </c>
    </row>
    <row r="52" spans="1:12" x14ac:dyDescent="0.2">
      <c r="A52" s="38"/>
      <c r="B52" s="67"/>
      <c r="C52" s="39"/>
      <c r="D52" s="65"/>
      <c r="E52" s="39"/>
      <c r="F52" s="39"/>
      <c r="G52" s="39"/>
      <c r="H52" s="39"/>
      <c r="I52" s="52" t="s">
        <v>139</v>
      </c>
      <c r="J52" s="53" t="s">
        <v>114</v>
      </c>
      <c r="K52" s="54" t="s">
        <v>140</v>
      </c>
      <c r="L52" s="36" t="s">
        <v>40</v>
      </c>
    </row>
    <row r="53" spans="1:12" x14ac:dyDescent="0.2">
      <c r="A53" s="38"/>
      <c r="B53" s="67"/>
      <c r="C53" s="39"/>
      <c r="D53" s="65"/>
      <c r="E53" s="39"/>
      <c r="F53" s="39"/>
      <c r="G53" s="39"/>
      <c r="H53" s="39"/>
      <c r="I53" s="52" t="s">
        <v>141</v>
      </c>
      <c r="J53" s="53" t="s">
        <v>142</v>
      </c>
      <c r="K53" s="54" t="s">
        <v>143</v>
      </c>
      <c r="L53" s="36" t="s">
        <v>40</v>
      </c>
    </row>
    <row r="54" spans="1:12" ht="36.75" customHeight="1" x14ac:dyDescent="0.2">
      <c r="A54" s="40"/>
      <c r="B54" s="68"/>
      <c r="C54" s="37"/>
      <c r="D54" s="72"/>
      <c r="E54" s="37"/>
      <c r="F54" s="37"/>
      <c r="G54" s="37"/>
      <c r="H54" s="37"/>
      <c r="I54" s="52" t="s">
        <v>493</v>
      </c>
      <c r="J54" s="53" t="s">
        <v>3</v>
      </c>
      <c r="K54" s="55" t="s">
        <v>144</v>
      </c>
      <c r="L54" s="36" t="s">
        <v>40</v>
      </c>
    </row>
    <row r="55" spans="1:12" ht="27" customHeight="1" x14ac:dyDescent="0.2">
      <c r="A55" s="69" t="s">
        <v>52</v>
      </c>
      <c r="B55" s="66" t="s">
        <v>517</v>
      </c>
      <c r="C55" s="69" t="s">
        <v>15</v>
      </c>
      <c r="D55" s="64" t="s">
        <v>145</v>
      </c>
      <c r="E55" s="35"/>
      <c r="F55" s="35"/>
      <c r="G55" s="35"/>
      <c r="H55" s="35"/>
      <c r="I55" s="52" t="s">
        <v>146</v>
      </c>
      <c r="J55" s="53" t="s">
        <v>49</v>
      </c>
      <c r="K55" s="55" t="s">
        <v>147</v>
      </c>
      <c r="L55" s="36" t="s">
        <v>40</v>
      </c>
    </row>
    <row r="56" spans="1:12" ht="33" customHeight="1" x14ac:dyDescent="0.2">
      <c r="A56" s="71"/>
      <c r="B56" s="68"/>
      <c r="C56" s="71"/>
      <c r="D56" s="72"/>
      <c r="E56" s="37"/>
      <c r="F56" s="37"/>
      <c r="G56" s="37"/>
      <c r="H56" s="37"/>
      <c r="I56" s="52" t="s">
        <v>148</v>
      </c>
      <c r="J56" s="53" t="s">
        <v>3</v>
      </c>
      <c r="K56" s="55" t="s">
        <v>149</v>
      </c>
      <c r="L56" s="36" t="s">
        <v>40</v>
      </c>
    </row>
    <row r="57" spans="1:12" ht="15" customHeight="1" x14ac:dyDescent="0.2">
      <c r="A57" s="69" t="s">
        <v>53</v>
      </c>
      <c r="B57" s="66" t="s">
        <v>518</v>
      </c>
      <c r="C57" s="69" t="s">
        <v>15</v>
      </c>
      <c r="D57" s="64" t="s">
        <v>145</v>
      </c>
      <c r="E57" s="35"/>
      <c r="F57" s="35"/>
      <c r="G57" s="35"/>
      <c r="H57" s="35"/>
      <c r="I57" s="52" t="s">
        <v>150</v>
      </c>
      <c r="J57" s="53" t="s">
        <v>114</v>
      </c>
      <c r="K57" s="54" t="s">
        <v>151</v>
      </c>
      <c r="L57" s="36" t="s">
        <v>40</v>
      </c>
    </row>
    <row r="58" spans="1:12" ht="17.25" customHeight="1" x14ac:dyDescent="0.2">
      <c r="A58" s="70"/>
      <c r="B58" s="67"/>
      <c r="C58" s="70"/>
      <c r="D58" s="65"/>
      <c r="E58" s="39"/>
      <c r="F58" s="39"/>
      <c r="G58" s="39"/>
      <c r="H58" s="39"/>
      <c r="I58" s="52" t="s">
        <v>152</v>
      </c>
      <c r="J58" s="53" t="s">
        <v>114</v>
      </c>
      <c r="K58" s="54" t="s">
        <v>153</v>
      </c>
      <c r="L58" s="36" t="s">
        <v>40</v>
      </c>
    </row>
    <row r="59" spans="1:12" ht="48" x14ac:dyDescent="0.2">
      <c r="A59" s="70"/>
      <c r="B59" s="67"/>
      <c r="C59" s="70"/>
      <c r="D59" s="65"/>
      <c r="E59" s="39"/>
      <c r="F59" s="39"/>
      <c r="G59" s="39"/>
      <c r="H59" s="39"/>
      <c r="I59" s="52" t="s">
        <v>154</v>
      </c>
      <c r="J59" s="53" t="s">
        <v>114</v>
      </c>
      <c r="K59" s="54" t="s">
        <v>155</v>
      </c>
      <c r="L59" s="36" t="s">
        <v>40</v>
      </c>
    </row>
    <row r="60" spans="1:12" ht="60" x14ac:dyDescent="0.2">
      <c r="A60" s="70"/>
      <c r="B60" s="39"/>
      <c r="C60" s="70"/>
      <c r="D60" s="39"/>
      <c r="E60" s="39"/>
      <c r="F60" s="39"/>
      <c r="G60" s="39"/>
      <c r="H60" s="39"/>
      <c r="I60" s="52" t="s">
        <v>156</v>
      </c>
      <c r="J60" s="53" t="s">
        <v>130</v>
      </c>
      <c r="K60" s="54" t="s">
        <v>157</v>
      </c>
      <c r="L60" s="36" t="s">
        <v>40</v>
      </c>
    </row>
    <row r="61" spans="1:12" ht="48" x14ac:dyDescent="0.2">
      <c r="A61" s="70"/>
      <c r="B61" s="39"/>
      <c r="C61" s="70"/>
      <c r="D61" s="39"/>
      <c r="E61" s="39"/>
      <c r="F61" s="39"/>
      <c r="G61" s="39"/>
      <c r="H61" s="39"/>
      <c r="I61" s="52" t="s">
        <v>158</v>
      </c>
      <c r="J61" s="53" t="s">
        <v>130</v>
      </c>
      <c r="K61" s="54" t="s">
        <v>159</v>
      </c>
      <c r="L61" s="36" t="s">
        <v>40</v>
      </c>
    </row>
    <row r="62" spans="1:12" ht="37.5" customHeight="1" x14ac:dyDescent="0.2">
      <c r="A62" s="70"/>
      <c r="B62" s="39"/>
      <c r="C62" s="70"/>
      <c r="D62" s="39"/>
      <c r="E62" s="39"/>
      <c r="F62" s="39"/>
      <c r="G62" s="39"/>
      <c r="H62" s="39"/>
      <c r="I62" s="52" t="s">
        <v>160</v>
      </c>
      <c r="J62" s="53" t="s">
        <v>114</v>
      </c>
      <c r="K62" s="54" t="s">
        <v>151</v>
      </c>
      <c r="L62" s="36" t="s">
        <v>40</v>
      </c>
    </row>
    <row r="63" spans="1:12" ht="15" customHeight="1" x14ac:dyDescent="0.2">
      <c r="A63" s="71"/>
      <c r="B63" s="37"/>
      <c r="C63" s="71"/>
      <c r="D63" s="37"/>
      <c r="E63" s="37"/>
      <c r="F63" s="37"/>
      <c r="G63" s="37"/>
      <c r="H63" s="37"/>
      <c r="I63" s="52" t="s">
        <v>161</v>
      </c>
      <c r="J63" s="53" t="s">
        <v>130</v>
      </c>
      <c r="K63" s="54" t="s">
        <v>162</v>
      </c>
      <c r="L63" s="36" t="s">
        <v>40</v>
      </c>
    </row>
    <row r="64" spans="1:12" ht="60" x14ac:dyDescent="0.2">
      <c r="A64" s="56" t="s">
        <v>54</v>
      </c>
      <c r="B64" s="58" t="s">
        <v>163</v>
      </c>
      <c r="C64" s="56" t="s">
        <v>15</v>
      </c>
      <c r="D64" s="59" t="s">
        <v>145</v>
      </c>
      <c r="E64" s="35"/>
      <c r="F64" s="35"/>
      <c r="G64" s="35"/>
      <c r="H64" s="35"/>
      <c r="I64" s="52" t="s">
        <v>164</v>
      </c>
      <c r="J64" s="53" t="s">
        <v>114</v>
      </c>
      <c r="K64" s="54" t="s">
        <v>165</v>
      </c>
      <c r="L64" s="36" t="s">
        <v>40</v>
      </c>
    </row>
    <row r="65" spans="1:12" ht="96" x14ac:dyDescent="0.2">
      <c r="A65" s="38"/>
      <c r="B65" s="39"/>
      <c r="C65" s="39"/>
      <c r="D65" s="39"/>
      <c r="E65" s="39"/>
      <c r="F65" s="39"/>
      <c r="G65" s="39"/>
      <c r="H65" s="39"/>
      <c r="I65" s="52" t="s">
        <v>166</v>
      </c>
      <c r="J65" s="53" t="s">
        <v>16</v>
      </c>
      <c r="K65" s="54" t="s">
        <v>167</v>
      </c>
      <c r="L65" s="36" t="s">
        <v>40</v>
      </c>
    </row>
    <row r="66" spans="1:12" ht="38.25" customHeight="1" x14ac:dyDescent="0.2">
      <c r="A66" s="38"/>
      <c r="B66" s="39"/>
      <c r="C66" s="39"/>
      <c r="D66" s="39"/>
      <c r="E66" s="39"/>
      <c r="F66" s="39"/>
      <c r="G66" s="39"/>
      <c r="H66" s="39"/>
      <c r="I66" s="52" t="s">
        <v>68</v>
      </c>
      <c r="J66" s="53" t="s">
        <v>16</v>
      </c>
      <c r="K66" s="54" t="s">
        <v>168</v>
      </c>
      <c r="L66" s="36" t="s">
        <v>40</v>
      </c>
    </row>
    <row r="67" spans="1:12" ht="41.25" customHeight="1" x14ac:dyDescent="0.2">
      <c r="A67" s="38"/>
      <c r="B67" s="39"/>
      <c r="C67" s="39"/>
      <c r="D67" s="39"/>
      <c r="E67" s="39"/>
      <c r="F67" s="39"/>
      <c r="G67" s="39"/>
      <c r="H67" s="39"/>
      <c r="I67" s="52" t="s">
        <v>169</v>
      </c>
      <c r="J67" s="53" t="s">
        <v>16</v>
      </c>
      <c r="K67" s="54" t="s">
        <v>170</v>
      </c>
      <c r="L67" s="36" t="s">
        <v>40</v>
      </c>
    </row>
    <row r="68" spans="1:12" ht="24" x14ac:dyDescent="0.2">
      <c r="A68" s="38"/>
      <c r="B68" s="39"/>
      <c r="C68" s="39"/>
      <c r="D68" s="39"/>
      <c r="E68" s="39"/>
      <c r="F68" s="39"/>
      <c r="G68" s="39"/>
      <c r="H68" s="39"/>
      <c r="I68" s="52" t="s">
        <v>171</v>
      </c>
      <c r="J68" s="53" t="s">
        <v>142</v>
      </c>
      <c r="K68" s="54" t="s">
        <v>172</v>
      </c>
      <c r="L68" s="36" t="s">
        <v>40</v>
      </c>
    </row>
    <row r="69" spans="1:12" ht="60" x14ac:dyDescent="0.2">
      <c r="A69" s="38"/>
      <c r="B69" s="39"/>
      <c r="C69" s="39"/>
      <c r="D69" s="39"/>
      <c r="E69" s="39"/>
      <c r="F69" s="39"/>
      <c r="G69" s="39"/>
      <c r="H69" s="39"/>
      <c r="I69" s="52" t="s">
        <v>173</v>
      </c>
      <c r="J69" s="53" t="s">
        <v>16</v>
      </c>
      <c r="K69" s="54" t="s">
        <v>174</v>
      </c>
      <c r="L69" s="36" t="s">
        <v>40</v>
      </c>
    </row>
    <row r="70" spans="1:12" ht="24" x14ac:dyDescent="0.2">
      <c r="A70" s="40"/>
      <c r="B70" s="37"/>
      <c r="C70" s="37"/>
      <c r="D70" s="37"/>
      <c r="E70" s="37"/>
      <c r="F70" s="37"/>
      <c r="G70" s="37"/>
      <c r="H70" s="37"/>
      <c r="I70" s="52" t="s">
        <v>175</v>
      </c>
      <c r="J70" s="53" t="s">
        <v>3</v>
      </c>
      <c r="K70" s="55" t="s">
        <v>176</v>
      </c>
      <c r="L70" s="36" t="s">
        <v>40</v>
      </c>
    </row>
    <row r="71" spans="1:12" ht="36" x14ac:dyDescent="0.2">
      <c r="A71" s="42" t="s">
        <v>55</v>
      </c>
      <c r="B71" s="9" t="s">
        <v>177</v>
      </c>
      <c r="C71" s="42" t="s">
        <v>15</v>
      </c>
      <c r="D71" s="47" t="s">
        <v>178</v>
      </c>
      <c r="E71" s="52" t="s">
        <v>35</v>
      </c>
      <c r="F71" s="53" t="s">
        <v>14</v>
      </c>
      <c r="G71" s="54" t="s">
        <v>179</v>
      </c>
      <c r="H71" s="30" t="s">
        <v>33</v>
      </c>
      <c r="I71" s="6"/>
      <c r="J71" s="6"/>
      <c r="K71" s="6"/>
      <c r="L71" s="6"/>
    </row>
    <row r="72" spans="1:12" ht="36" x14ac:dyDescent="0.2">
      <c r="A72" s="42" t="s">
        <v>56</v>
      </c>
      <c r="B72" s="9" t="s">
        <v>180</v>
      </c>
      <c r="C72" s="42" t="s">
        <v>15</v>
      </c>
      <c r="D72" s="47" t="s">
        <v>455</v>
      </c>
      <c r="E72" s="52" t="s">
        <v>35</v>
      </c>
      <c r="F72" s="53" t="s">
        <v>14</v>
      </c>
      <c r="G72" s="54" t="s">
        <v>456</v>
      </c>
      <c r="H72" s="30" t="s">
        <v>33</v>
      </c>
      <c r="I72" s="6"/>
      <c r="J72" s="6"/>
      <c r="K72" s="6"/>
      <c r="L72" s="6"/>
    </row>
    <row r="73" spans="1:12" ht="44.25" customHeight="1" x14ac:dyDescent="0.2">
      <c r="A73" s="42" t="s">
        <v>57</v>
      </c>
      <c r="B73" s="9" t="s">
        <v>181</v>
      </c>
      <c r="C73" s="42" t="s">
        <v>114</v>
      </c>
      <c r="D73" s="47" t="s">
        <v>93</v>
      </c>
      <c r="E73" s="52" t="s">
        <v>35</v>
      </c>
      <c r="F73" s="53" t="s">
        <v>14</v>
      </c>
      <c r="G73" s="54" t="s">
        <v>182</v>
      </c>
      <c r="H73" s="30" t="s">
        <v>33</v>
      </c>
      <c r="I73" s="6"/>
      <c r="J73" s="6"/>
      <c r="K73" s="6"/>
      <c r="L73" s="6"/>
    </row>
    <row r="74" spans="1:12" ht="15" customHeight="1" x14ac:dyDescent="0.2">
      <c r="A74" s="56" t="s">
        <v>58</v>
      </c>
      <c r="B74" s="66" t="s">
        <v>183</v>
      </c>
      <c r="C74" s="56" t="s">
        <v>15</v>
      </c>
      <c r="D74" s="64" t="s">
        <v>184</v>
      </c>
      <c r="E74" s="35"/>
      <c r="F74" s="35"/>
      <c r="G74" s="35"/>
      <c r="H74" s="35"/>
      <c r="I74" s="52" t="s">
        <v>129</v>
      </c>
      <c r="J74" s="53" t="s">
        <v>130</v>
      </c>
      <c r="K74" s="54" t="s">
        <v>185</v>
      </c>
      <c r="L74" s="36" t="s">
        <v>40</v>
      </c>
    </row>
    <row r="75" spans="1:12" x14ac:dyDescent="0.2">
      <c r="A75" s="38"/>
      <c r="B75" s="67"/>
      <c r="C75" s="39"/>
      <c r="D75" s="65"/>
      <c r="E75" s="39"/>
      <c r="F75" s="39"/>
      <c r="G75" s="39"/>
      <c r="H75" s="39"/>
      <c r="I75" s="52" t="s">
        <v>132</v>
      </c>
      <c r="J75" s="53" t="s">
        <v>130</v>
      </c>
      <c r="K75" s="54" t="s">
        <v>186</v>
      </c>
      <c r="L75" s="36" t="s">
        <v>40</v>
      </c>
    </row>
    <row r="76" spans="1:12" ht="24" x14ac:dyDescent="0.2">
      <c r="A76" s="38"/>
      <c r="B76" s="67"/>
      <c r="C76" s="39"/>
      <c r="D76" s="65"/>
      <c r="E76" s="39"/>
      <c r="F76" s="39"/>
      <c r="G76" s="39"/>
      <c r="H76" s="39"/>
      <c r="I76" s="52" t="s">
        <v>134</v>
      </c>
      <c r="J76" s="53" t="s">
        <v>135</v>
      </c>
      <c r="K76" s="54" t="s">
        <v>187</v>
      </c>
      <c r="L76" s="36" t="s">
        <v>40</v>
      </c>
    </row>
    <row r="77" spans="1:12" ht="24" x14ac:dyDescent="0.2">
      <c r="A77" s="38"/>
      <c r="B77" s="67"/>
      <c r="C77" s="39"/>
      <c r="D77" s="65"/>
      <c r="E77" s="39"/>
      <c r="F77" s="39"/>
      <c r="G77" s="39"/>
      <c r="H77" s="39"/>
      <c r="I77" s="52" t="s">
        <v>137</v>
      </c>
      <c r="J77" s="53" t="s">
        <v>49</v>
      </c>
      <c r="K77" s="54" t="s">
        <v>188</v>
      </c>
      <c r="L77" s="36" t="s">
        <v>40</v>
      </c>
    </row>
    <row r="78" spans="1:12" x14ac:dyDescent="0.2">
      <c r="A78" s="38"/>
      <c r="B78" s="67"/>
      <c r="C78" s="39"/>
      <c r="D78" s="65"/>
      <c r="E78" s="39"/>
      <c r="F78" s="39"/>
      <c r="G78" s="39"/>
      <c r="H78" s="39"/>
      <c r="I78" s="52" t="s">
        <v>139</v>
      </c>
      <c r="J78" s="53" t="s">
        <v>114</v>
      </c>
      <c r="K78" s="54" t="s">
        <v>189</v>
      </c>
      <c r="L78" s="36" t="s">
        <v>40</v>
      </c>
    </row>
    <row r="79" spans="1:12" x14ac:dyDescent="0.2">
      <c r="A79" s="38"/>
      <c r="B79" s="67"/>
      <c r="C79" s="39"/>
      <c r="D79" s="65"/>
      <c r="E79" s="39"/>
      <c r="F79" s="39"/>
      <c r="G79" s="39"/>
      <c r="H79" s="39"/>
      <c r="I79" s="52" t="s">
        <v>141</v>
      </c>
      <c r="J79" s="53" t="s">
        <v>142</v>
      </c>
      <c r="K79" s="54" t="s">
        <v>190</v>
      </c>
      <c r="L79" s="36" t="s">
        <v>40</v>
      </c>
    </row>
    <row r="80" spans="1:12" ht="60" x14ac:dyDescent="0.2">
      <c r="A80" s="40"/>
      <c r="B80" s="68"/>
      <c r="C80" s="37"/>
      <c r="D80" s="72"/>
      <c r="E80" s="37"/>
      <c r="F80" s="37"/>
      <c r="G80" s="37"/>
      <c r="H80" s="37"/>
      <c r="I80" s="52" t="s">
        <v>191</v>
      </c>
      <c r="J80" s="53" t="s">
        <v>3</v>
      </c>
      <c r="K80" s="55" t="s">
        <v>192</v>
      </c>
      <c r="L80" s="36" t="s">
        <v>40</v>
      </c>
    </row>
    <row r="81" spans="1:12" ht="12.75" customHeight="1" x14ac:dyDescent="0.2">
      <c r="A81" s="56" t="s">
        <v>59</v>
      </c>
      <c r="B81" s="66" t="s">
        <v>193</v>
      </c>
      <c r="C81" s="69" t="s">
        <v>18</v>
      </c>
      <c r="D81" s="64" t="s">
        <v>194</v>
      </c>
      <c r="E81" s="35"/>
      <c r="F81" s="35"/>
      <c r="G81" s="35"/>
      <c r="H81" s="35"/>
      <c r="I81" s="52" t="s">
        <v>99</v>
      </c>
      <c r="J81" s="53" t="s">
        <v>14</v>
      </c>
      <c r="K81" s="54" t="s">
        <v>195</v>
      </c>
      <c r="L81" s="36" t="s">
        <v>40</v>
      </c>
    </row>
    <row r="82" spans="1:12" ht="39" customHeight="1" x14ac:dyDescent="0.2">
      <c r="A82" s="38"/>
      <c r="B82" s="67"/>
      <c r="C82" s="70"/>
      <c r="D82" s="65"/>
      <c r="E82" s="39"/>
      <c r="F82" s="39"/>
      <c r="G82" s="39"/>
      <c r="H82" s="39"/>
      <c r="I82" s="52" t="s">
        <v>196</v>
      </c>
      <c r="J82" s="53" t="s">
        <v>67</v>
      </c>
      <c r="K82" s="55" t="s">
        <v>454</v>
      </c>
      <c r="L82" s="36" t="s">
        <v>40</v>
      </c>
    </row>
    <row r="83" spans="1:12" ht="52.5" customHeight="1" x14ac:dyDescent="0.2">
      <c r="A83" s="60"/>
      <c r="B83" s="68"/>
      <c r="C83" s="71"/>
      <c r="D83" s="72"/>
      <c r="E83" s="37"/>
      <c r="F83" s="37"/>
      <c r="G83" s="37"/>
      <c r="H83" s="37"/>
      <c r="I83" s="52" t="s">
        <v>197</v>
      </c>
      <c r="J83" s="53" t="s">
        <v>16</v>
      </c>
      <c r="K83" s="55" t="s">
        <v>198</v>
      </c>
      <c r="L83" s="36" t="s">
        <v>40</v>
      </c>
    </row>
    <row r="84" spans="1:12" ht="27.75" customHeight="1" x14ac:dyDescent="0.2">
      <c r="A84" s="56" t="s">
        <v>60</v>
      </c>
      <c r="B84" s="66" t="s">
        <v>519</v>
      </c>
      <c r="C84" s="56" t="s">
        <v>15</v>
      </c>
      <c r="D84" s="64" t="s">
        <v>199</v>
      </c>
      <c r="E84" s="35"/>
      <c r="F84" s="35"/>
      <c r="G84" s="35"/>
      <c r="H84" s="35"/>
      <c r="I84" s="52" t="s">
        <v>146</v>
      </c>
      <c r="J84" s="53" t="s">
        <v>49</v>
      </c>
      <c r="K84" s="55" t="s">
        <v>200</v>
      </c>
      <c r="L84" s="36" t="s">
        <v>40</v>
      </c>
    </row>
    <row r="85" spans="1:12" ht="34.5" customHeight="1" x14ac:dyDescent="0.2">
      <c r="A85" s="60"/>
      <c r="B85" s="68"/>
      <c r="C85" s="37"/>
      <c r="D85" s="72"/>
      <c r="E85" s="37"/>
      <c r="F85" s="37"/>
      <c r="G85" s="37"/>
      <c r="H85" s="37"/>
      <c r="I85" s="52" t="s">
        <v>148</v>
      </c>
      <c r="J85" s="53" t="s">
        <v>3</v>
      </c>
      <c r="K85" s="55" t="s">
        <v>201</v>
      </c>
      <c r="L85" s="36" t="s">
        <v>40</v>
      </c>
    </row>
    <row r="86" spans="1:12" ht="12.75" customHeight="1" x14ac:dyDescent="0.2">
      <c r="A86" s="56" t="s">
        <v>61</v>
      </c>
      <c r="B86" s="66" t="s">
        <v>520</v>
      </c>
      <c r="C86" s="56" t="s">
        <v>15</v>
      </c>
      <c r="D86" s="64" t="s">
        <v>199</v>
      </c>
      <c r="E86" s="35"/>
      <c r="F86" s="35"/>
      <c r="G86" s="35"/>
      <c r="H86" s="35"/>
      <c r="I86" s="52" t="s">
        <v>150</v>
      </c>
      <c r="J86" s="53" t="s">
        <v>114</v>
      </c>
      <c r="K86" s="54" t="s">
        <v>203</v>
      </c>
      <c r="L86" s="36" t="s">
        <v>40</v>
      </c>
    </row>
    <row r="87" spans="1:12" x14ac:dyDescent="0.2">
      <c r="A87" s="38"/>
      <c r="B87" s="67"/>
      <c r="C87" s="39"/>
      <c r="D87" s="65"/>
      <c r="E87" s="39"/>
      <c r="F87" s="39"/>
      <c r="G87" s="39"/>
      <c r="H87" s="39"/>
      <c r="I87" s="52" t="s">
        <v>152</v>
      </c>
      <c r="J87" s="53" t="s">
        <v>114</v>
      </c>
      <c r="K87" s="54" t="s">
        <v>204</v>
      </c>
      <c r="L87" s="36" t="s">
        <v>40</v>
      </c>
    </row>
    <row r="88" spans="1:12" ht="48" x14ac:dyDescent="0.2">
      <c r="A88" s="38"/>
      <c r="B88" s="67"/>
      <c r="C88" s="39"/>
      <c r="D88" s="65"/>
      <c r="E88" s="39"/>
      <c r="F88" s="39"/>
      <c r="G88" s="39"/>
      <c r="H88" s="39"/>
      <c r="I88" s="52" t="s">
        <v>154</v>
      </c>
      <c r="J88" s="53" t="s">
        <v>114</v>
      </c>
      <c r="K88" s="54" t="s">
        <v>205</v>
      </c>
      <c r="L88" s="36" t="s">
        <v>40</v>
      </c>
    </row>
    <row r="89" spans="1:12" ht="60" x14ac:dyDescent="0.2">
      <c r="A89" s="38"/>
      <c r="B89" s="67"/>
      <c r="C89" s="39"/>
      <c r="D89" s="65"/>
      <c r="E89" s="39"/>
      <c r="F89" s="39"/>
      <c r="G89" s="39"/>
      <c r="H89" s="39"/>
      <c r="I89" s="52" t="s">
        <v>156</v>
      </c>
      <c r="J89" s="53" t="s">
        <v>130</v>
      </c>
      <c r="K89" s="54" t="s">
        <v>206</v>
      </c>
      <c r="L89" s="36" t="s">
        <v>40</v>
      </c>
    </row>
    <row r="90" spans="1:12" ht="48" x14ac:dyDescent="0.2">
      <c r="A90" s="38"/>
      <c r="B90" s="67"/>
      <c r="C90" s="39"/>
      <c r="D90" s="65"/>
      <c r="E90" s="39"/>
      <c r="F90" s="39"/>
      <c r="G90" s="39"/>
      <c r="H90" s="39"/>
      <c r="I90" s="52" t="s">
        <v>158</v>
      </c>
      <c r="J90" s="53" t="s">
        <v>130</v>
      </c>
      <c r="K90" s="54" t="s">
        <v>207</v>
      </c>
      <c r="L90" s="36" t="s">
        <v>40</v>
      </c>
    </row>
    <row r="91" spans="1:12" ht="36.75" customHeight="1" x14ac:dyDescent="0.2">
      <c r="A91" s="38"/>
      <c r="B91" s="67"/>
      <c r="C91" s="39"/>
      <c r="D91" s="65"/>
      <c r="E91" s="39"/>
      <c r="F91" s="39"/>
      <c r="G91" s="39"/>
      <c r="H91" s="39"/>
      <c r="I91" s="52" t="s">
        <v>160</v>
      </c>
      <c r="J91" s="53" t="s">
        <v>114</v>
      </c>
      <c r="K91" s="54" t="s">
        <v>203</v>
      </c>
      <c r="L91" s="36" t="s">
        <v>40</v>
      </c>
    </row>
    <row r="92" spans="1:12" ht="16.5" customHeight="1" x14ac:dyDescent="0.2">
      <c r="A92" s="40"/>
      <c r="B92" s="68"/>
      <c r="C92" s="37"/>
      <c r="D92" s="72"/>
      <c r="E92" s="37"/>
      <c r="F92" s="37"/>
      <c r="G92" s="37"/>
      <c r="H92" s="37"/>
      <c r="I92" s="52" t="s">
        <v>161</v>
      </c>
      <c r="J92" s="53" t="s">
        <v>130</v>
      </c>
      <c r="K92" s="54" t="s">
        <v>208</v>
      </c>
      <c r="L92" s="36" t="s">
        <v>40</v>
      </c>
    </row>
    <row r="93" spans="1:12" ht="60" x14ac:dyDescent="0.2">
      <c r="A93" s="56" t="s">
        <v>62</v>
      </c>
      <c r="B93" s="58" t="s">
        <v>163</v>
      </c>
      <c r="C93" s="56" t="s">
        <v>15</v>
      </c>
      <c r="D93" s="59" t="s">
        <v>199</v>
      </c>
      <c r="E93" s="35"/>
      <c r="F93" s="35"/>
      <c r="G93" s="35"/>
      <c r="H93" s="35"/>
      <c r="I93" s="52" t="s">
        <v>164</v>
      </c>
      <c r="J93" s="53" t="s">
        <v>114</v>
      </c>
      <c r="K93" s="54" t="s">
        <v>210</v>
      </c>
      <c r="L93" s="36" t="s">
        <v>40</v>
      </c>
    </row>
    <row r="94" spans="1:12" ht="96" x14ac:dyDescent="0.2">
      <c r="A94" s="38"/>
      <c r="B94" s="39"/>
      <c r="C94" s="39"/>
      <c r="D94" s="39"/>
      <c r="E94" s="39"/>
      <c r="F94" s="39"/>
      <c r="G94" s="39"/>
      <c r="H94" s="39"/>
      <c r="I94" s="52" t="s">
        <v>166</v>
      </c>
      <c r="J94" s="53" t="s">
        <v>16</v>
      </c>
      <c r="K94" s="54" t="s">
        <v>211</v>
      </c>
      <c r="L94" s="36" t="s">
        <v>40</v>
      </c>
    </row>
    <row r="95" spans="1:12" ht="36" x14ac:dyDescent="0.2">
      <c r="A95" s="40"/>
      <c r="B95" s="37"/>
      <c r="C95" s="37"/>
      <c r="D95" s="37"/>
      <c r="E95" s="37"/>
      <c r="F95" s="37"/>
      <c r="G95" s="37"/>
      <c r="H95" s="37"/>
      <c r="I95" s="52" t="s">
        <v>68</v>
      </c>
      <c r="J95" s="53" t="s">
        <v>16</v>
      </c>
      <c r="K95" s="54" t="s">
        <v>212</v>
      </c>
      <c r="L95" s="36" t="s">
        <v>40</v>
      </c>
    </row>
    <row r="96" spans="1:12" ht="36" x14ac:dyDescent="0.2">
      <c r="A96" s="41"/>
      <c r="B96" s="35"/>
      <c r="C96" s="35"/>
      <c r="D96" s="35"/>
      <c r="E96" s="35"/>
      <c r="F96" s="35"/>
      <c r="G96" s="35"/>
      <c r="H96" s="35"/>
      <c r="I96" s="52" t="s">
        <v>169</v>
      </c>
      <c r="J96" s="53" t="s">
        <v>16</v>
      </c>
      <c r="K96" s="54" t="s">
        <v>213</v>
      </c>
      <c r="L96" s="36" t="s">
        <v>40</v>
      </c>
    </row>
    <row r="97" spans="1:12" ht="24" x14ac:dyDescent="0.2">
      <c r="A97" s="38"/>
      <c r="B97" s="39"/>
      <c r="C97" s="39"/>
      <c r="D97" s="39"/>
      <c r="E97" s="39"/>
      <c r="F97" s="39"/>
      <c r="G97" s="39"/>
      <c r="H97" s="39"/>
      <c r="I97" s="52" t="s">
        <v>171</v>
      </c>
      <c r="J97" s="53" t="s">
        <v>142</v>
      </c>
      <c r="K97" s="54" t="s">
        <v>214</v>
      </c>
      <c r="L97" s="36" t="s">
        <v>40</v>
      </c>
    </row>
    <row r="98" spans="1:12" ht="60" x14ac:dyDescent="0.2">
      <c r="A98" s="38"/>
      <c r="B98" s="39"/>
      <c r="C98" s="39"/>
      <c r="D98" s="39"/>
      <c r="E98" s="39"/>
      <c r="F98" s="39"/>
      <c r="G98" s="39"/>
      <c r="H98" s="39"/>
      <c r="I98" s="52" t="s">
        <v>173</v>
      </c>
      <c r="J98" s="53" t="s">
        <v>16</v>
      </c>
      <c r="K98" s="54" t="s">
        <v>215</v>
      </c>
      <c r="L98" s="36" t="s">
        <v>40</v>
      </c>
    </row>
    <row r="99" spans="1:12" ht="24" x14ac:dyDescent="0.2">
      <c r="A99" s="40"/>
      <c r="B99" s="37"/>
      <c r="C99" s="37"/>
      <c r="D99" s="37"/>
      <c r="E99" s="37"/>
      <c r="F99" s="37"/>
      <c r="G99" s="37"/>
      <c r="H99" s="37"/>
      <c r="I99" s="52" t="s">
        <v>175</v>
      </c>
      <c r="J99" s="53" t="s">
        <v>3</v>
      </c>
      <c r="K99" s="55" t="s">
        <v>216</v>
      </c>
      <c r="L99" s="36" t="s">
        <v>40</v>
      </c>
    </row>
    <row r="100" spans="1:12" ht="14.25" customHeight="1" x14ac:dyDescent="0.2">
      <c r="A100" s="69" t="s">
        <v>202</v>
      </c>
      <c r="B100" s="66" t="s">
        <v>218</v>
      </c>
      <c r="C100" s="69" t="s">
        <v>18</v>
      </c>
      <c r="D100" s="64" t="s">
        <v>219</v>
      </c>
      <c r="E100" s="35"/>
      <c r="F100" s="35"/>
      <c r="G100" s="35"/>
      <c r="H100" s="35"/>
      <c r="I100" s="52" t="s">
        <v>139</v>
      </c>
      <c r="J100" s="53" t="s">
        <v>114</v>
      </c>
      <c r="K100" s="54" t="s">
        <v>220</v>
      </c>
      <c r="L100" s="36" t="s">
        <v>40</v>
      </c>
    </row>
    <row r="101" spans="1:12" x14ac:dyDescent="0.2">
      <c r="A101" s="70"/>
      <c r="B101" s="67"/>
      <c r="C101" s="70"/>
      <c r="D101" s="65"/>
      <c r="E101" s="39"/>
      <c r="F101" s="39"/>
      <c r="G101" s="39"/>
      <c r="H101" s="39"/>
      <c r="I101" s="52" t="s">
        <v>141</v>
      </c>
      <c r="J101" s="53" t="s">
        <v>142</v>
      </c>
      <c r="K101" s="54" t="s">
        <v>221</v>
      </c>
      <c r="L101" s="36" t="s">
        <v>40</v>
      </c>
    </row>
    <row r="102" spans="1:12" ht="24" x14ac:dyDescent="0.2">
      <c r="A102" s="71"/>
      <c r="B102" s="68"/>
      <c r="C102" s="71"/>
      <c r="D102" s="72"/>
      <c r="E102" s="37"/>
      <c r="F102" s="37"/>
      <c r="G102" s="37"/>
      <c r="H102" s="37"/>
      <c r="I102" s="52" t="s">
        <v>222</v>
      </c>
      <c r="J102" s="53" t="s">
        <v>130</v>
      </c>
      <c r="K102" s="55" t="s">
        <v>223</v>
      </c>
      <c r="L102" s="36" t="s">
        <v>40</v>
      </c>
    </row>
    <row r="103" spans="1:12" ht="36" x14ac:dyDescent="0.2">
      <c r="A103" s="42" t="s">
        <v>209</v>
      </c>
      <c r="B103" s="9" t="s">
        <v>225</v>
      </c>
      <c r="C103" s="42" t="s">
        <v>18</v>
      </c>
      <c r="D103" s="47" t="s">
        <v>226</v>
      </c>
      <c r="E103" s="52" t="s">
        <v>35</v>
      </c>
      <c r="F103" s="53" t="s">
        <v>14</v>
      </c>
      <c r="G103" s="54" t="s">
        <v>227</v>
      </c>
      <c r="H103" s="30" t="s">
        <v>33</v>
      </c>
      <c r="I103" s="6"/>
      <c r="J103" s="6"/>
      <c r="K103" s="6"/>
      <c r="L103" s="6"/>
    </row>
    <row r="104" spans="1:12" ht="36" x14ac:dyDescent="0.2">
      <c r="A104" s="42" t="s">
        <v>217</v>
      </c>
      <c r="B104" s="9" t="s">
        <v>229</v>
      </c>
      <c r="C104" s="42" t="s">
        <v>15</v>
      </c>
      <c r="D104" s="47" t="s">
        <v>230</v>
      </c>
      <c r="E104" s="52" t="s">
        <v>35</v>
      </c>
      <c r="F104" s="53" t="s">
        <v>14</v>
      </c>
      <c r="G104" s="54" t="s">
        <v>231</v>
      </c>
      <c r="H104" s="30" t="s">
        <v>33</v>
      </c>
      <c r="I104" s="6"/>
      <c r="J104" s="6"/>
      <c r="K104" s="6"/>
      <c r="L104" s="6"/>
    </row>
    <row r="105" spans="1:12" ht="24" x14ac:dyDescent="0.2">
      <c r="A105" s="42" t="s">
        <v>224</v>
      </c>
      <c r="B105" s="9" t="s">
        <v>233</v>
      </c>
      <c r="C105" s="42" t="s">
        <v>2</v>
      </c>
      <c r="D105" s="47" t="s">
        <v>234</v>
      </c>
      <c r="E105" s="6"/>
      <c r="F105" s="6"/>
      <c r="G105" s="6"/>
      <c r="H105" s="6"/>
      <c r="I105" s="52" t="s">
        <v>235</v>
      </c>
      <c r="J105" s="53" t="s">
        <v>2</v>
      </c>
      <c r="K105" s="55" t="s">
        <v>236</v>
      </c>
      <c r="L105" s="36" t="s">
        <v>40</v>
      </c>
    </row>
    <row r="106" spans="1:12" ht="13.5" customHeight="1" x14ac:dyDescent="0.2">
      <c r="A106" s="56" t="s">
        <v>228</v>
      </c>
      <c r="B106" s="66" t="s">
        <v>238</v>
      </c>
      <c r="C106" s="56" t="s">
        <v>14</v>
      </c>
      <c r="D106" s="64" t="s">
        <v>239</v>
      </c>
      <c r="E106" s="35"/>
      <c r="F106" s="35"/>
      <c r="G106" s="35"/>
      <c r="H106" s="35"/>
      <c r="I106" s="52" t="s">
        <v>63</v>
      </c>
      <c r="J106" s="53" t="s">
        <v>14</v>
      </c>
      <c r="K106" s="54" t="s">
        <v>240</v>
      </c>
      <c r="L106" s="36" t="s">
        <v>40</v>
      </c>
    </row>
    <row r="107" spans="1:12" ht="36" x14ac:dyDescent="0.2">
      <c r="A107" s="38"/>
      <c r="B107" s="67"/>
      <c r="C107" s="39"/>
      <c r="D107" s="65"/>
      <c r="E107" s="39"/>
      <c r="F107" s="39"/>
      <c r="G107" s="39"/>
      <c r="H107" s="39"/>
      <c r="I107" s="52" t="s">
        <v>241</v>
      </c>
      <c r="J107" s="53" t="s">
        <v>14</v>
      </c>
      <c r="K107" s="54" t="s">
        <v>242</v>
      </c>
      <c r="L107" s="36" t="s">
        <v>40</v>
      </c>
    </row>
    <row r="108" spans="1:12" ht="36" x14ac:dyDescent="0.2">
      <c r="A108" s="40"/>
      <c r="B108" s="68"/>
      <c r="C108" s="37"/>
      <c r="D108" s="72"/>
      <c r="E108" s="37"/>
      <c r="F108" s="37"/>
      <c r="G108" s="37"/>
      <c r="H108" s="37"/>
      <c r="I108" s="52" t="s">
        <v>243</v>
      </c>
      <c r="J108" s="53" t="s">
        <v>14</v>
      </c>
      <c r="K108" s="54" t="s">
        <v>244</v>
      </c>
      <c r="L108" s="36" t="s">
        <v>40</v>
      </c>
    </row>
    <row r="109" spans="1:12" ht="24" x14ac:dyDescent="0.2">
      <c r="A109" s="56" t="s">
        <v>232</v>
      </c>
      <c r="B109" s="66" t="s">
        <v>246</v>
      </c>
      <c r="C109" s="69" t="s">
        <v>18</v>
      </c>
      <c r="D109" s="64" t="s">
        <v>247</v>
      </c>
      <c r="E109" s="35"/>
      <c r="F109" s="35"/>
      <c r="G109" s="35"/>
      <c r="H109" s="35"/>
      <c r="I109" s="52" t="s">
        <v>248</v>
      </c>
      <c r="J109" s="53" t="s">
        <v>114</v>
      </c>
      <c r="K109" s="54" t="s">
        <v>249</v>
      </c>
      <c r="L109" s="36" t="s">
        <v>40</v>
      </c>
    </row>
    <row r="110" spans="1:12" ht="24" x14ac:dyDescent="0.2">
      <c r="A110" s="40"/>
      <c r="B110" s="68"/>
      <c r="C110" s="71"/>
      <c r="D110" s="72"/>
      <c r="E110" s="37"/>
      <c r="F110" s="37"/>
      <c r="G110" s="37"/>
      <c r="H110" s="37"/>
      <c r="I110" s="52" t="s">
        <v>250</v>
      </c>
      <c r="J110" s="53" t="s">
        <v>130</v>
      </c>
      <c r="K110" s="55" t="s">
        <v>251</v>
      </c>
      <c r="L110" s="36" t="s">
        <v>40</v>
      </c>
    </row>
    <row r="111" spans="1:12" ht="26.25" customHeight="1" x14ac:dyDescent="0.2">
      <c r="A111" s="42" t="s">
        <v>237</v>
      </c>
      <c r="B111" s="9" t="s">
        <v>69</v>
      </c>
      <c r="C111" s="42" t="s">
        <v>15</v>
      </c>
      <c r="D111" s="47" t="s">
        <v>253</v>
      </c>
      <c r="E111" s="6"/>
      <c r="F111" s="6"/>
      <c r="G111" s="6"/>
      <c r="H111" s="6"/>
      <c r="I111" s="52" t="s">
        <v>41</v>
      </c>
      <c r="J111" s="53" t="s">
        <v>2</v>
      </c>
      <c r="K111" s="55">
        <f>2*1.20217</f>
        <v>2.4043399999999999</v>
      </c>
      <c r="L111" s="36" t="s">
        <v>40</v>
      </c>
    </row>
    <row r="112" spans="1:12" ht="48" x14ac:dyDescent="0.2">
      <c r="A112" s="56" t="s">
        <v>245</v>
      </c>
      <c r="B112" s="66" t="s">
        <v>255</v>
      </c>
      <c r="C112" s="69" t="s">
        <v>15</v>
      </c>
      <c r="D112" s="64" t="s">
        <v>253</v>
      </c>
      <c r="E112" s="35"/>
      <c r="F112" s="35"/>
      <c r="G112" s="35"/>
      <c r="H112" s="35"/>
      <c r="I112" s="52" t="s">
        <v>256</v>
      </c>
      <c r="J112" s="53" t="s">
        <v>14</v>
      </c>
      <c r="K112" s="54" t="s">
        <v>257</v>
      </c>
      <c r="L112" s="36" t="s">
        <v>40</v>
      </c>
    </row>
    <row r="113" spans="1:12" ht="24.75" customHeight="1" x14ac:dyDescent="0.2">
      <c r="A113" s="38"/>
      <c r="B113" s="67"/>
      <c r="C113" s="70"/>
      <c r="D113" s="65"/>
      <c r="E113" s="39"/>
      <c r="F113" s="39"/>
      <c r="G113" s="39"/>
      <c r="H113" s="39"/>
      <c r="I113" s="52" t="s">
        <v>258</v>
      </c>
      <c r="J113" s="53" t="s">
        <v>3</v>
      </c>
      <c r="K113" s="55" t="s">
        <v>259</v>
      </c>
      <c r="L113" s="36" t="s">
        <v>40</v>
      </c>
    </row>
    <row r="114" spans="1:12" x14ac:dyDescent="0.2">
      <c r="A114" s="61"/>
      <c r="B114" s="67"/>
      <c r="C114" s="70"/>
      <c r="D114" s="65"/>
      <c r="E114" s="39"/>
      <c r="F114" s="39"/>
      <c r="G114" s="39"/>
      <c r="H114" s="39"/>
      <c r="I114" s="52" t="s">
        <v>260</v>
      </c>
      <c r="J114" s="53" t="s">
        <v>2</v>
      </c>
      <c r="K114" s="55" t="s">
        <v>261</v>
      </c>
      <c r="L114" s="36" t="s">
        <v>40</v>
      </c>
    </row>
    <row r="115" spans="1:12" ht="24" x14ac:dyDescent="0.2">
      <c r="A115" s="61"/>
      <c r="B115" s="67"/>
      <c r="C115" s="70"/>
      <c r="D115" s="65"/>
      <c r="E115" s="39"/>
      <c r="F115" s="39"/>
      <c r="G115" s="39"/>
      <c r="H115" s="39"/>
      <c r="I115" s="52" t="s">
        <v>262</v>
      </c>
      <c r="J115" s="53" t="s">
        <v>14</v>
      </c>
      <c r="K115" s="55" t="s">
        <v>263</v>
      </c>
      <c r="L115" s="36" t="s">
        <v>40</v>
      </c>
    </row>
    <row r="116" spans="1:12" ht="27.75" customHeight="1" x14ac:dyDescent="0.2">
      <c r="A116" s="60"/>
      <c r="B116" s="68"/>
      <c r="C116" s="71"/>
      <c r="D116" s="72"/>
      <c r="E116" s="37"/>
      <c r="F116" s="37"/>
      <c r="G116" s="37"/>
      <c r="H116" s="37"/>
      <c r="I116" s="52" t="s">
        <v>264</v>
      </c>
      <c r="J116" s="53" t="s">
        <v>16</v>
      </c>
      <c r="K116" s="55" t="s">
        <v>265</v>
      </c>
      <c r="L116" s="36" t="s">
        <v>40</v>
      </c>
    </row>
    <row r="117" spans="1:12" ht="24.75" customHeight="1" x14ac:dyDescent="0.2">
      <c r="A117" s="56" t="s">
        <v>252</v>
      </c>
      <c r="B117" s="66" t="s">
        <v>267</v>
      </c>
      <c r="C117" s="56" t="s">
        <v>15</v>
      </c>
      <c r="D117" s="64" t="s">
        <v>268</v>
      </c>
      <c r="E117" s="35"/>
      <c r="F117" s="35"/>
      <c r="G117" s="35"/>
      <c r="H117" s="35"/>
      <c r="I117" s="52" t="s">
        <v>175</v>
      </c>
      <c r="J117" s="53" t="s">
        <v>3</v>
      </c>
      <c r="K117" s="54" t="s">
        <v>269</v>
      </c>
      <c r="L117" s="36" t="s">
        <v>40</v>
      </c>
    </row>
    <row r="118" spans="1:12" ht="36" x14ac:dyDescent="0.2">
      <c r="A118" s="38"/>
      <c r="B118" s="67"/>
      <c r="C118" s="39"/>
      <c r="D118" s="65"/>
      <c r="E118" s="39"/>
      <c r="F118" s="39"/>
      <c r="G118" s="39"/>
      <c r="H118" s="39"/>
      <c r="I118" s="52" t="s">
        <v>270</v>
      </c>
      <c r="J118" s="53" t="s">
        <v>130</v>
      </c>
      <c r="K118" s="54" t="s">
        <v>271</v>
      </c>
      <c r="L118" s="36" t="s">
        <v>40</v>
      </c>
    </row>
    <row r="119" spans="1:12" ht="36" x14ac:dyDescent="0.2">
      <c r="A119" s="38"/>
      <c r="B119" s="67"/>
      <c r="C119" s="39"/>
      <c r="D119" s="65"/>
      <c r="E119" s="39"/>
      <c r="F119" s="39"/>
      <c r="G119" s="39"/>
      <c r="H119" s="39"/>
      <c r="I119" s="52" t="s">
        <v>272</v>
      </c>
      <c r="J119" s="53" t="s">
        <v>130</v>
      </c>
      <c r="K119" s="54" t="s">
        <v>273</v>
      </c>
      <c r="L119" s="36" t="s">
        <v>40</v>
      </c>
    </row>
    <row r="120" spans="1:12" ht="36" x14ac:dyDescent="0.2">
      <c r="A120" s="38"/>
      <c r="B120" s="39"/>
      <c r="C120" s="39"/>
      <c r="D120" s="39"/>
      <c r="E120" s="39"/>
      <c r="F120" s="39"/>
      <c r="G120" s="39"/>
      <c r="H120" s="39"/>
      <c r="I120" s="52" t="s">
        <v>274</v>
      </c>
      <c r="J120" s="53" t="s">
        <v>18</v>
      </c>
      <c r="K120" s="54" t="s">
        <v>275</v>
      </c>
      <c r="L120" s="36" t="s">
        <v>40</v>
      </c>
    </row>
    <row r="121" spans="1:12" x14ac:dyDescent="0.2">
      <c r="A121" s="38"/>
      <c r="B121" s="39"/>
      <c r="C121" s="39"/>
      <c r="D121" s="39"/>
      <c r="E121" s="39"/>
      <c r="F121" s="39"/>
      <c r="G121" s="39"/>
      <c r="H121" s="39"/>
      <c r="I121" s="52" t="s">
        <v>152</v>
      </c>
      <c r="J121" s="53" t="s">
        <v>114</v>
      </c>
      <c r="K121" s="54" t="s">
        <v>276</v>
      </c>
      <c r="L121" s="36" t="s">
        <v>40</v>
      </c>
    </row>
    <row r="122" spans="1:12" x14ac:dyDescent="0.2">
      <c r="A122" s="38"/>
      <c r="B122" s="39"/>
      <c r="C122" s="39"/>
      <c r="D122" s="39"/>
      <c r="E122" s="39"/>
      <c r="F122" s="39"/>
      <c r="G122" s="39"/>
      <c r="H122" s="39"/>
      <c r="I122" s="52" t="s">
        <v>277</v>
      </c>
      <c r="J122" s="53" t="s">
        <v>114</v>
      </c>
      <c r="K122" s="54" t="s">
        <v>278</v>
      </c>
      <c r="L122" s="36" t="s">
        <v>40</v>
      </c>
    </row>
    <row r="123" spans="1:12" x14ac:dyDescent="0.2">
      <c r="A123" s="38"/>
      <c r="B123" s="39"/>
      <c r="C123" s="39"/>
      <c r="D123" s="39"/>
      <c r="E123" s="39"/>
      <c r="F123" s="39"/>
      <c r="G123" s="39"/>
      <c r="H123" s="39"/>
      <c r="I123" s="52" t="s">
        <v>279</v>
      </c>
      <c r="J123" s="53" t="s">
        <v>114</v>
      </c>
      <c r="K123" s="54" t="s">
        <v>280</v>
      </c>
      <c r="L123" s="36" t="s">
        <v>40</v>
      </c>
    </row>
    <row r="124" spans="1:12" ht="60" x14ac:dyDescent="0.2">
      <c r="A124" s="38"/>
      <c r="B124" s="39"/>
      <c r="C124" s="39"/>
      <c r="D124" s="39"/>
      <c r="E124" s="39"/>
      <c r="F124" s="39"/>
      <c r="G124" s="39"/>
      <c r="H124" s="39"/>
      <c r="I124" s="52" t="s">
        <v>156</v>
      </c>
      <c r="J124" s="53" t="s">
        <v>130</v>
      </c>
      <c r="K124" s="54" t="s">
        <v>281</v>
      </c>
      <c r="L124" s="36" t="s">
        <v>40</v>
      </c>
    </row>
    <row r="125" spans="1:12" ht="48" x14ac:dyDescent="0.2">
      <c r="A125" s="38"/>
      <c r="B125" s="39"/>
      <c r="C125" s="39"/>
      <c r="D125" s="39"/>
      <c r="E125" s="39"/>
      <c r="F125" s="39"/>
      <c r="G125" s="39"/>
      <c r="H125" s="39"/>
      <c r="I125" s="52" t="s">
        <v>158</v>
      </c>
      <c r="J125" s="53" t="s">
        <v>130</v>
      </c>
      <c r="K125" s="54" t="s">
        <v>282</v>
      </c>
      <c r="L125" s="36" t="s">
        <v>40</v>
      </c>
    </row>
    <row r="126" spans="1:12" ht="36" x14ac:dyDescent="0.2">
      <c r="A126" s="40"/>
      <c r="B126" s="37"/>
      <c r="C126" s="37"/>
      <c r="D126" s="37"/>
      <c r="E126" s="37"/>
      <c r="F126" s="37"/>
      <c r="G126" s="37"/>
      <c r="H126" s="37"/>
      <c r="I126" s="52" t="s">
        <v>283</v>
      </c>
      <c r="J126" s="53" t="s">
        <v>130</v>
      </c>
      <c r="K126" s="54" t="s">
        <v>284</v>
      </c>
      <c r="L126" s="36" t="s">
        <v>40</v>
      </c>
    </row>
    <row r="127" spans="1:12" ht="96" x14ac:dyDescent="0.2">
      <c r="A127" s="41"/>
      <c r="B127" s="35"/>
      <c r="C127" s="35"/>
      <c r="D127" s="35"/>
      <c r="E127" s="35"/>
      <c r="F127" s="35"/>
      <c r="G127" s="35"/>
      <c r="H127" s="35"/>
      <c r="I127" s="52" t="s">
        <v>166</v>
      </c>
      <c r="J127" s="53" t="s">
        <v>16</v>
      </c>
      <c r="K127" s="54" t="s">
        <v>285</v>
      </c>
      <c r="L127" s="36" t="s">
        <v>40</v>
      </c>
    </row>
    <row r="128" spans="1:12" ht="36" x14ac:dyDescent="0.2">
      <c r="A128" s="38"/>
      <c r="B128" s="39"/>
      <c r="C128" s="39"/>
      <c r="D128" s="39"/>
      <c r="E128" s="39"/>
      <c r="F128" s="39"/>
      <c r="G128" s="39"/>
      <c r="H128" s="39"/>
      <c r="I128" s="52" t="s">
        <v>68</v>
      </c>
      <c r="J128" s="53" t="s">
        <v>16</v>
      </c>
      <c r="K128" s="54" t="s">
        <v>286</v>
      </c>
      <c r="L128" s="36" t="s">
        <v>40</v>
      </c>
    </row>
    <row r="129" spans="1:12" ht="48" customHeight="1" x14ac:dyDescent="0.2">
      <c r="A129" s="38"/>
      <c r="B129" s="39"/>
      <c r="C129" s="39"/>
      <c r="D129" s="39"/>
      <c r="E129" s="39"/>
      <c r="F129" s="39"/>
      <c r="G129" s="39"/>
      <c r="H129" s="39"/>
      <c r="I129" s="52" t="s">
        <v>287</v>
      </c>
      <c r="J129" s="53" t="s">
        <v>16</v>
      </c>
      <c r="K129" s="54" t="s">
        <v>288</v>
      </c>
      <c r="L129" s="36" t="s">
        <v>40</v>
      </c>
    </row>
    <row r="130" spans="1:12" ht="12.75" customHeight="1" x14ac:dyDescent="0.2">
      <c r="A130" s="40"/>
      <c r="B130" s="37"/>
      <c r="C130" s="37"/>
      <c r="D130" s="37"/>
      <c r="E130" s="37"/>
      <c r="F130" s="37"/>
      <c r="G130" s="37"/>
      <c r="H130" s="37"/>
      <c r="I130" s="52" t="s">
        <v>289</v>
      </c>
      <c r="J130" s="53" t="s">
        <v>19</v>
      </c>
      <c r="K130" s="55" t="s">
        <v>290</v>
      </c>
      <c r="L130" s="36" t="s">
        <v>40</v>
      </c>
    </row>
    <row r="131" spans="1:12" ht="24" customHeight="1" x14ac:dyDescent="0.2">
      <c r="A131" s="56" t="s">
        <v>465</v>
      </c>
      <c r="B131" s="66" t="s">
        <v>267</v>
      </c>
      <c r="C131" s="56" t="s">
        <v>15</v>
      </c>
      <c r="D131" s="59" t="s">
        <v>292</v>
      </c>
      <c r="E131" s="35"/>
      <c r="F131" s="35"/>
      <c r="G131" s="35"/>
      <c r="H131" s="35"/>
      <c r="I131" s="52" t="s">
        <v>175</v>
      </c>
      <c r="J131" s="53" t="s">
        <v>3</v>
      </c>
      <c r="K131" s="54" t="s">
        <v>293</v>
      </c>
      <c r="L131" s="36" t="s">
        <v>40</v>
      </c>
    </row>
    <row r="132" spans="1:12" ht="36" x14ac:dyDescent="0.2">
      <c r="A132" s="38"/>
      <c r="B132" s="67"/>
      <c r="C132" s="39"/>
      <c r="D132" s="39"/>
      <c r="E132" s="39"/>
      <c r="F132" s="39"/>
      <c r="G132" s="39"/>
      <c r="H132" s="39"/>
      <c r="I132" s="52" t="s">
        <v>270</v>
      </c>
      <c r="J132" s="53" t="s">
        <v>130</v>
      </c>
      <c r="K132" s="54" t="s">
        <v>294</v>
      </c>
      <c r="L132" s="36" t="s">
        <v>40</v>
      </c>
    </row>
    <row r="133" spans="1:12" ht="36" x14ac:dyDescent="0.2">
      <c r="A133" s="38"/>
      <c r="B133" s="67"/>
      <c r="C133" s="39"/>
      <c r="D133" s="39"/>
      <c r="E133" s="39"/>
      <c r="F133" s="39"/>
      <c r="G133" s="39"/>
      <c r="H133" s="39"/>
      <c r="I133" s="52" t="s">
        <v>272</v>
      </c>
      <c r="J133" s="53" t="s">
        <v>130</v>
      </c>
      <c r="K133" s="54" t="s">
        <v>295</v>
      </c>
      <c r="L133" s="36" t="s">
        <v>40</v>
      </c>
    </row>
    <row r="134" spans="1:12" ht="36" x14ac:dyDescent="0.2">
      <c r="A134" s="38"/>
      <c r="B134" s="67"/>
      <c r="C134" s="39"/>
      <c r="D134" s="39"/>
      <c r="E134" s="39"/>
      <c r="F134" s="39"/>
      <c r="G134" s="39"/>
      <c r="H134" s="39"/>
      <c r="I134" s="52" t="s">
        <v>274</v>
      </c>
      <c r="J134" s="53" t="s">
        <v>18</v>
      </c>
      <c r="K134" s="54" t="s">
        <v>296</v>
      </c>
      <c r="L134" s="36" t="s">
        <v>40</v>
      </c>
    </row>
    <row r="135" spans="1:12" x14ac:dyDescent="0.2">
      <c r="A135" s="38"/>
      <c r="B135" s="39"/>
      <c r="C135" s="39"/>
      <c r="D135" s="39"/>
      <c r="E135" s="39"/>
      <c r="F135" s="39"/>
      <c r="G135" s="39"/>
      <c r="H135" s="39"/>
      <c r="I135" s="52" t="s">
        <v>152</v>
      </c>
      <c r="J135" s="53" t="s">
        <v>114</v>
      </c>
      <c r="K135" s="54" t="s">
        <v>297</v>
      </c>
      <c r="L135" s="36" t="s">
        <v>40</v>
      </c>
    </row>
    <row r="136" spans="1:12" x14ac:dyDescent="0.2">
      <c r="A136" s="38"/>
      <c r="B136" s="39"/>
      <c r="C136" s="39"/>
      <c r="D136" s="39"/>
      <c r="E136" s="39"/>
      <c r="F136" s="39"/>
      <c r="G136" s="39"/>
      <c r="H136" s="39"/>
      <c r="I136" s="52" t="s">
        <v>277</v>
      </c>
      <c r="J136" s="53" t="s">
        <v>114</v>
      </c>
      <c r="K136" s="54" t="s">
        <v>298</v>
      </c>
      <c r="L136" s="36" t="s">
        <v>40</v>
      </c>
    </row>
    <row r="137" spans="1:12" x14ac:dyDescent="0.2">
      <c r="A137" s="38"/>
      <c r="B137" s="39"/>
      <c r="C137" s="39"/>
      <c r="D137" s="39"/>
      <c r="E137" s="39"/>
      <c r="F137" s="39"/>
      <c r="G137" s="39"/>
      <c r="H137" s="39"/>
      <c r="I137" s="52" t="s">
        <v>279</v>
      </c>
      <c r="J137" s="53" t="s">
        <v>114</v>
      </c>
      <c r="K137" s="54" t="s">
        <v>299</v>
      </c>
      <c r="L137" s="36" t="s">
        <v>40</v>
      </c>
    </row>
    <row r="138" spans="1:12" ht="60" x14ac:dyDescent="0.2">
      <c r="A138" s="38"/>
      <c r="B138" s="39"/>
      <c r="C138" s="39"/>
      <c r="D138" s="39"/>
      <c r="E138" s="39"/>
      <c r="F138" s="39"/>
      <c r="G138" s="39"/>
      <c r="H138" s="39"/>
      <c r="I138" s="52" t="s">
        <v>156</v>
      </c>
      <c r="J138" s="53" t="s">
        <v>130</v>
      </c>
      <c r="K138" s="54" t="s">
        <v>300</v>
      </c>
      <c r="L138" s="36" t="s">
        <v>40</v>
      </c>
    </row>
    <row r="139" spans="1:12" ht="48" x14ac:dyDescent="0.2">
      <c r="A139" s="38"/>
      <c r="B139" s="39"/>
      <c r="C139" s="39"/>
      <c r="D139" s="39"/>
      <c r="E139" s="39"/>
      <c r="F139" s="39"/>
      <c r="G139" s="39"/>
      <c r="H139" s="39"/>
      <c r="I139" s="52" t="s">
        <v>158</v>
      </c>
      <c r="J139" s="53" t="s">
        <v>130</v>
      </c>
      <c r="K139" s="54" t="s">
        <v>301</v>
      </c>
      <c r="L139" s="36" t="s">
        <v>40</v>
      </c>
    </row>
    <row r="140" spans="1:12" ht="36" x14ac:dyDescent="0.2">
      <c r="A140" s="38"/>
      <c r="B140" s="39"/>
      <c r="C140" s="39"/>
      <c r="D140" s="39"/>
      <c r="E140" s="39"/>
      <c r="F140" s="39"/>
      <c r="G140" s="39"/>
      <c r="H140" s="39"/>
      <c r="I140" s="52" t="s">
        <v>283</v>
      </c>
      <c r="J140" s="53" t="s">
        <v>130</v>
      </c>
      <c r="K140" s="54" t="s">
        <v>302</v>
      </c>
      <c r="L140" s="36" t="s">
        <v>40</v>
      </c>
    </row>
    <row r="141" spans="1:12" ht="96" x14ac:dyDescent="0.2">
      <c r="A141" s="38"/>
      <c r="B141" s="39"/>
      <c r="C141" s="39"/>
      <c r="D141" s="39"/>
      <c r="E141" s="39"/>
      <c r="F141" s="39"/>
      <c r="G141" s="39"/>
      <c r="H141" s="39"/>
      <c r="I141" s="52" t="s">
        <v>166</v>
      </c>
      <c r="J141" s="53" t="s">
        <v>16</v>
      </c>
      <c r="K141" s="54" t="s">
        <v>303</v>
      </c>
      <c r="L141" s="36" t="s">
        <v>40</v>
      </c>
    </row>
    <row r="142" spans="1:12" ht="36" x14ac:dyDescent="0.2">
      <c r="A142" s="38"/>
      <c r="B142" s="39"/>
      <c r="C142" s="39"/>
      <c r="D142" s="39"/>
      <c r="E142" s="39"/>
      <c r="F142" s="39"/>
      <c r="G142" s="39"/>
      <c r="H142" s="39"/>
      <c r="I142" s="52" t="s">
        <v>68</v>
      </c>
      <c r="J142" s="53" t="s">
        <v>16</v>
      </c>
      <c r="K142" s="54" t="s">
        <v>304</v>
      </c>
      <c r="L142" s="36" t="s">
        <v>40</v>
      </c>
    </row>
    <row r="143" spans="1:12" ht="48.75" customHeight="1" x14ac:dyDescent="0.2">
      <c r="A143" s="38"/>
      <c r="B143" s="39"/>
      <c r="C143" s="39"/>
      <c r="D143" s="39"/>
      <c r="E143" s="39"/>
      <c r="F143" s="39"/>
      <c r="G143" s="39"/>
      <c r="H143" s="39"/>
      <c r="I143" s="52" t="s">
        <v>287</v>
      </c>
      <c r="J143" s="53" t="s">
        <v>16</v>
      </c>
      <c r="K143" s="54" t="s">
        <v>305</v>
      </c>
      <c r="L143" s="36" t="s">
        <v>40</v>
      </c>
    </row>
    <row r="144" spans="1:12" ht="21.75" customHeight="1" x14ac:dyDescent="0.2">
      <c r="A144" s="40"/>
      <c r="B144" s="37"/>
      <c r="C144" s="37"/>
      <c r="D144" s="37"/>
      <c r="E144" s="37"/>
      <c r="F144" s="37"/>
      <c r="G144" s="37"/>
      <c r="H144" s="37"/>
      <c r="I144" s="52" t="s">
        <v>289</v>
      </c>
      <c r="J144" s="53" t="s">
        <v>19</v>
      </c>
      <c r="K144" s="55" t="s">
        <v>306</v>
      </c>
      <c r="L144" s="36" t="s">
        <v>40</v>
      </c>
    </row>
    <row r="145" spans="1:12" ht="24" customHeight="1" x14ac:dyDescent="0.2">
      <c r="A145" s="56" t="s">
        <v>254</v>
      </c>
      <c r="B145" s="66" t="s">
        <v>308</v>
      </c>
      <c r="C145" s="56" t="s">
        <v>15</v>
      </c>
      <c r="D145" s="59" t="s">
        <v>309</v>
      </c>
      <c r="E145" s="35"/>
      <c r="F145" s="35"/>
      <c r="G145" s="35"/>
      <c r="H145" s="35"/>
      <c r="I145" s="52" t="s">
        <v>175</v>
      </c>
      <c r="J145" s="53" t="s">
        <v>3</v>
      </c>
      <c r="K145" s="54" t="s">
        <v>310</v>
      </c>
      <c r="L145" s="36" t="s">
        <v>40</v>
      </c>
    </row>
    <row r="146" spans="1:12" ht="36" x14ac:dyDescent="0.2">
      <c r="A146" s="38"/>
      <c r="B146" s="67"/>
      <c r="C146" s="39"/>
      <c r="D146" s="39"/>
      <c r="E146" s="39"/>
      <c r="F146" s="39"/>
      <c r="G146" s="39"/>
      <c r="H146" s="39"/>
      <c r="I146" s="52" t="s">
        <v>270</v>
      </c>
      <c r="J146" s="53" t="s">
        <v>130</v>
      </c>
      <c r="K146" s="54" t="s">
        <v>311</v>
      </c>
      <c r="L146" s="36" t="s">
        <v>40</v>
      </c>
    </row>
    <row r="147" spans="1:12" ht="36" x14ac:dyDescent="0.2">
      <c r="A147" s="38"/>
      <c r="B147" s="67"/>
      <c r="C147" s="39"/>
      <c r="D147" s="39"/>
      <c r="E147" s="39"/>
      <c r="F147" s="39"/>
      <c r="G147" s="39"/>
      <c r="H147" s="39"/>
      <c r="I147" s="52" t="s">
        <v>272</v>
      </c>
      <c r="J147" s="53" t="s">
        <v>130</v>
      </c>
      <c r="K147" s="54" t="s">
        <v>312</v>
      </c>
      <c r="L147" s="36" t="s">
        <v>40</v>
      </c>
    </row>
    <row r="148" spans="1:12" ht="36" x14ac:dyDescent="0.2">
      <c r="A148" s="38"/>
      <c r="B148" s="39"/>
      <c r="C148" s="39"/>
      <c r="D148" s="39"/>
      <c r="E148" s="39"/>
      <c r="F148" s="39"/>
      <c r="G148" s="39"/>
      <c r="H148" s="39"/>
      <c r="I148" s="52" t="s">
        <v>274</v>
      </c>
      <c r="J148" s="53" t="s">
        <v>18</v>
      </c>
      <c r="K148" s="54" t="s">
        <v>313</v>
      </c>
      <c r="L148" s="36" t="s">
        <v>40</v>
      </c>
    </row>
    <row r="149" spans="1:12" x14ac:dyDescent="0.2">
      <c r="A149" s="38"/>
      <c r="B149" s="39"/>
      <c r="C149" s="39"/>
      <c r="D149" s="39"/>
      <c r="E149" s="39"/>
      <c r="F149" s="39"/>
      <c r="G149" s="39"/>
      <c r="H149" s="39"/>
      <c r="I149" s="52" t="s">
        <v>152</v>
      </c>
      <c r="J149" s="53" t="s">
        <v>114</v>
      </c>
      <c r="K149" s="54" t="s">
        <v>314</v>
      </c>
      <c r="L149" s="36" t="s">
        <v>40</v>
      </c>
    </row>
    <row r="150" spans="1:12" x14ac:dyDescent="0.2">
      <c r="A150" s="38"/>
      <c r="B150" s="39"/>
      <c r="C150" s="39"/>
      <c r="D150" s="39"/>
      <c r="E150" s="39"/>
      <c r="F150" s="39"/>
      <c r="G150" s="39"/>
      <c r="H150" s="39"/>
      <c r="I150" s="52" t="s">
        <v>277</v>
      </c>
      <c r="J150" s="53" t="s">
        <v>114</v>
      </c>
      <c r="K150" s="54" t="s">
        <v>315</v>
      </c>
      <c r="L150" s="36" t="s">
        <v>40</v>
      </c>
    </row>
    <row r="151" spans="1:12" x14ac:dyDescent="0.2">
      <c r="A151" s="38"/>
      <c r="B151" s="39"/>
      <c r="C151" s="39"/>
      <c r="D151" s="39"/>
      <c r="E151" s="39"/>
      <c r="F151" s="39"/>
      <c r="G151" s="39"/>
      <c r="H151" s="39"/>
      <c r="I151" s="52" t="s">
        <v>279</v>
      </c>
      <c r="J151" s="53" t="s">
        <v>114</v>
      </c>
      <c r="K151" s="54" t="s">
        <v>316</v>
      </c>
      <c r="L151" s="36" t="s">
        <v>40</v>
      </c>
    </row>
    <row r="152" spans="1:12" ht="60" x14ac:dyDescent="0.2">
      <c r="A152" s="38"/>
      <c r="B152" s="39"/>
      <c r="C152" s="39"/>
      <c r="D152" s="39"/>
      <c r="E152" s="39"/>
      <c r="F152" s="39"/>
      <c r="G152" s="39"/>
      <c r="H152" s="39"/>
      <c r="I152" s="52" t="s">
        <v>156</v>
      </c>
      <c r="J152" s="53" t="s">
        <v>130</v>
      </c>
      <c r="K152" s="54" t="s">
        <v>317</v>
      </c>
      <c r="L152" s="36" t="s">
        <v>40</v>
      </c>
    </row>
    <row r="153" spans="1:12" ht="48" x14ac:dyDescent="0.2">
      <c r="A153" s="38"/>
      <c r="B153" s="39"/>
      <c r="C153" s="39"/>
      <c r="D153" s="39"/>
      <c r="E153" s="39"/>
      <c r="F153" s="39"/>
      <c r="G153" s="39"/>
      <c r="H153" s="39"/>
      <c r="I153" s="52" t="s">
        <v>158</v>
      </c>
      <c r="J153" s="53" t="s">
        <v>130</v>
      </c>
      <c r="K153" s="54" t="s">
        <v>318</v>
      </c>
      <c r="L153" s="36" t="s">
        <v>40</v>
      </c>
    </row>
    <row r="154" spans="1:12" ht="14.25" customHeight="1" x14ac:dyDescent="0.2">
      <c r="A154" s="38"/>
      <c r="B154" s="39"/>
      <c r="C154" s="39"/>
      <c r="D154" s="39"/>
      <c r="E154" s="39"/>
      <c r="F154" s="39"/>
      <c r="G154" s="39"/>
      <c r="H154" s="39"/>
      <c r="I154" s="52" t="s">
        <v>161</v>
      </c>
      <c r="J154" s="53" t="s">
        <v>130</v>
      </c>
      <c r="K154" s="54" t="s">
        <v>319</v>
      </c>
      <c r="L154" s="36" t="s">
        <v>40</v>
      </c>
    </row>
    <row r="155" spans="1:12" ht="96" x14ac:dyDescent="0.2">
      <c r="A155" s="38"/>
      <c r="B155" s="39"/>
      <c r="C155" s="39"/>
      <c r="D155" s="39"/>
      <c r="E155" s="39"/>
      <c r="F155" s="39"/>
      <c r="G155" s="39"/>
      <c r="H155" s="39"/>
      <c r="I155" s="52" t="s">
        <v>166</v>
      </c>
      <c r="J155" s="53" t="s">
        <v>16</v>
      </c>
      <c r="K155" s="54" t="s">
        <v>320</v>
      </c>
      <c r="L155" s="36" t="s">
        <v>40</v>
      </c>
    </row>
    <row r="156" spans="1:12" ht="36" x14ac:dyDescent="0.2">
      <c r="A156" s="38"/>
      <c r="B156" s="39"/>
      <c r="C156" s="39"/>
      <c r="D156" s="39"/>
      <c r="E156" s="39"/>
      <c r="F156" s="39"/>
      <c r="G156" s="39"/>
      <c r="H156" s="39"/>
      <c r="I156" s="52" t="s">
        <v>68</v>
      </c>
      <c r="J156" s="53" t="s">
        <v>16</v>
      </c>
      <c r="K156" s="54" t="s">
        <v>321</v>
      </c>
      <c r="L156" s="36" t="s">
        <v>40</v>
      </c>
    </row>
    <row r="157" spans="1:12" ht="60" x14ac:dyDescent="0.2">
      <c r="A157" s="40"/>
      <c r="B157" s="37"/>
      <c r="C157" s="37"/>
      <c r="D157" s="37"/>
      <c r="E157" s="37"/>
      <c r="F157" s="37"/>
      <c r="G157" s="37"/>
      <c r="H157" s="37"/>
      <c r="I157" s="52" t="s">
        <v>287</v>
      </c>
      <c r="J157" s="53" t="s">
        <v>16</v>
      </c>
      <c r="K157" s="54" t="s">
        <v>322</v>
      </c>
      <c r="L157" s="36" t="s">
        <v>40</v>
      </c>
    </row>
    <row r="158" spans="1:12" ht="24.75" customHeight="1" x14ac:dyDescent="0.2">
      <c r="A158" s="56" t="s">
        <v>266</v>
      </c>
      <c r="B158" s="66" t="s">
        <v>324</v>
      </c>
      <c r="C158" s="56" t="s">
        <v>15</v>
      </c>
      <c r="D158" s="59" t="s">
        <v>325</v>
      </c>
      <c r="E158" s="35"/>
      <c r="F158" s="35"/>
      <c r="G158" s="35"/>
      <c r="H158" s="35"/>
      <c r="I158" s="52" t="s">
        <v>326</v>
      </c>
      <c r="J158" s="53" t="s">
        <v>130</v>
      </c>
      <c r="K158" s="54" t="s">
        <v>327</v>
      </c>
      <c r="L158" s="36" t="s">
        <v>40</v>
      </c>
    </row>
    <row r="159" spans="1:12" ht="36" x14ac:dyDescent="0.2">
      <c r="A159" s="38"/>
      <c r="B159" s="67"/>
      <c r="C159" s="39"/>
      <c r="D159" s="39"/>
      <c r="E159" s="39"/>
      <c r="F159" s="39"/>
      <c r="G159" s="39"/>
      <c r="H159" s="39"/>
      <c r="I159" s="52" t="s">
        <v>272</v>
      </c>
      <c r="J159" s="53" t="s">
        <v>130</v>
      </c>
      <c r="K159" s="54" t="s">
        <v>328</v>
      </c>
      <c r="L159" s="36" t="s">
        <v>40</v>
      </c>
    </row>
    <row r="160" spans="1:12" ht="36" x14ac:dyDescent="0.2">
      <c r="A160" s="38"/>
      <c r="B160" s="39"/>
      <c r="C160" s="39"/>
      <c r="D160" s="39"/>
      <c r="E160" s="39"/>
      <c r="F160" s="39"/>
      <c r="G160" s="39"/>
      <c r="H160" s="39"/>
      <c r="I160" s="52" t="s">
        <v>274</v>
      </c>
      <c r="J160" s="53" t="s">
        <v>18</v>
      </c>
      <c r="K160" s="54" t="s">
        <v>329</v>
      </c>
      <c r="L160" s="36" t="s">
        <v>40</v>
      </c>
    </row>
    <row r="161" spans="1:12" x14ac:dyDescent="0.2">
      <c r="A161" s="38"/>
      <c r="B161" s="39"/>
      <c r="C161" s="39"/>
      <c r="D161" s="39"/>
      <c r="E161" s="39"/>
      <c r="F161" s="39"/>
      <c r="G161" s="39"/>
      <c r="H161" s="39"/>
      <c r="I161" s="52" t="s">
        <v>152</v>
      </c>
      <c r="J161" s="53" t="s">
        <v>114</v>
      </c>
      <c r="K161" s="54" t="s">
        <v>330</v>
      </c>
      <c r="L161" s="36" t="s">
        <v>40</v>
      </c>
    </row>
    <row r="162" spans="1:12" ht="48" x14ac:dyDescent="0.2">
      <c r="A162" s="38"/>
      <c r="B162" s="39"/>
      <c r="C162" s="39"/>
      <c r="D162" s="39"/>
      <c r="E162" s="39"/>
      <c r="F162" s="39"/>
      <c r="G162" s="39"/>
      <c r="H162" s="39"/>
      <c r="I162" s="52" t="s">
        <v>154</v>
      </c>
      <c r="J162" s="53" t="s">
        <v>114</v>
      </c>
      <c r="K162" s="54" t="s">
        <v>331</v>
      </c>
      <c r="L162" s="36" t="s">
        <v>40</v>
      </c>
    </row>
    <row r="163" spans="1:12" ht="60" x14ac:dyDescent="0.2">
      <c r="A163" s="40"/>
      <c r="B163" s="37"/>
      <c r="C163" s="37"/>
      <c r="D163" s="37"/>
      <c r="E163" s="37"/>
      <c r="F163" s="37"/>
      <c r="G163" s="37"/>
      <c r="H163" s="37"/>
      <c r="I163" s="52" t="s">
        <v>164</v>
      </c>
      <c r="J163" s="53" t="s">
        <v>114</v>
      </c>
      <c r="K163" s="54" t="s">
        <v>332</v>
      </c>
      <c r="L163" s="36" t="s">
        <v>40</v>
      </c>
    </row>
    <row r="164" spans="1:12" ht="60" x14ac:dyDescent="0.2">
      <c r="A164" s="41"/>
      <c r="B164" s="35"/>
      <c r="C164" s="35"/>
      <c r="D164" s="35"/>
      <c r="E164" s="35"/>
      <c r="F164" s="35"/>
      <c r="G164" s="35"/>
      <c r="H164" s="35"/>
      <c r="I164" s="52" t="s">
        <v>333</v>
      </c>
      <c r="J164" s="53" t="s">
        <v>130</v>
      </c>
      <c r="K164" s="54" t="s">
        <v>334</v>
      </c>
      <c r="L164" s="36" t="s">
        <v>40</v>
      </c>
    </row>
    <row r="165" spans="1:12" ht="60" x14ac:dyDescent="0.2">
      <c r="A165" s="38"/>
      <c r="B165" s="39"/>
      <c r="C165" s="39"/>
      <c r="D165" s="39"/>
      <c r="E165" s="39"/>
      <c r="F165" s="39"/>
      <c r="G165" s="39"/>
      <c r="H165" s="39"/>
      <c r="I165" s="52" t="s">
        <v>335</v>
      </c>
      <c r="J165" s="53" t="s">
        <v>130</v>
      </c>
      <c r="K165" s="54" t="s">
        <v>336</v>
      </c>
      <c r="L165" s="36" t="s">
        <v>40</v>
      </c>
    </row>
    <row r="166" spans="1:12" ht="48" x14ac:dyDescent="0.2">
      <c r="A166" s="38"/>
      <c r="B166" s="39"/>
      <c r="C166" s="39"/>
      <c r="D166" s="39"/>
      <c r="E166" s="39"/>
      <c r="F166" s="39"/>
      <c r="G166" s="39"/>
      <c r="H166" s="39"/>
      <c r="I166" s="52" t="s">
        <v>160</v>
      </c>
      <c r="J166" s="53" t="s">
        <v>114</v>
      </c>
      <c r="K166" s="54" t="s">
        <v>337</v>
      </c>
      <c r="L166" s="36" t="s">
        <v>40</v>
      </c>
    </row>
    <row r="167" spans="1:12" ht="24" x14ac:dyDescent="0.2">
      <c r="A167" s="38"/>
      <c r="B167" s="39"/>
      <c r="C167" s="39"/>
      <c r="D167" s="39"/>
      <c r="E167" s="39"/>
      <c r="F167" s="39"/>
      <c r="G167" s="39"/>
      <c r="H167" s="39"/>
      <c r="I167" s="52" t="s">
        <v>338</v>
      </c>
      <c r="J167" s="53" t="s">
        <v>114</v>
      </c>
      <c r="K167" s="54" t="s">
        <v>339</v>
      </c>
      <c r="L167" s="36" t="s">
        <v>40</v>
      </c>
    </row>
    <row r="168" spans="1:12" ht="36" x14ac:dyDescent="0.2">
      <c r="A168" s="38"/>
      <c r="B168" s="39"/>
      <c r="C168" s="39"/>
      <c r="D168" s="39"/>
      <c r="E168" s="39"/>
      <c r="F168" s="39"/>
      <c r="G168" s="39"/>
      <c r="H168" s="39"/>
      <c r="I168" s="52" t="s">
        <v>68</v>
      </c>
      <c r="J168" s="53" t="s">
        <v>16</v>
      </c>
      <c r="K168" s="54" t="s">
        <v>340</v>
      </c>
      <c r="L168" s="36" t="s">
        <v>40</v>
      </c>
    </row>
    <row r="169" spans="1:12" ht="60" x14ac:dyDescent="0.2">
      <c r="A169" s="38"/>
      <c r="B169" s="39"/>
      <c r="C169" s="39"/>
      <c r="D169" s="39"/>
      <c r="E169" s="39"/>
      <c r="F169" s="39"/>
      <c r="G169" s="39"/>
      <c r="H169" s="39"/>
      <c r="I169" s="52" t="s">
        <v>173</v>
      </c>
      <c r="J169" s="53" t="s">
        <v>16</v>
      </c>
      <c r="K169" s="54" t="s">
        <v>341</v>
      </c>
      <c r="L169" s="36" t="s">
        <v>40</v>
      </c>
    </row>
    <row r="170" spans="1:12" ht="36" x14ac:dyDescent="0.2">
      <c r="A170" s="40"/>
      <c r="B170" s="37"/>
      <c r="C170" s="37"/>
      <c r="D170" s="37"/>
      <c r="E170" s="37"/>
      <c r="F170" s="37"/>
      <c r="G170" s="37"/>
      <c r="H170" s="37"/>
      <c r="I170" s="52" t="s">
        <v>342</v>
      </c>
      <c r="J170" s="53" t="s">
        <v>3</v>
      </c>
      <c r="K170" s="55" t="s">
        <v>343</v>
      </c>
      <c r="L170" s="36" t="s">
        <v>40</v>
      </c>
    </row>
    <row r="171" spans="1:12" ht="12.75" customHeight="1" x14ac:dyDescent="0.2">
      <c r="A171" s="56" t="s">
        <v>291</v>
      </c>
      <c r="B171" s="66" t="s">
        <v>345</v>
      </c>
      <c r="C171" s="69" t="s">
        <v>15</v>
      </c>
      <c r="D171" s="64" t="s">
        <v>253</v>
      </c>
      <c r="E171" s="35"/>
      <c r="F171" s="35"/>
      <c r="G171" s="35"/>
      <c r="H171" s="35"/>
      <c r="I171" s="52" t="s">
        <v>346</v>
      </c>
      <c r="J171" s="53" t="s">
        <v>3</v>
      </c>
      <c r="K171" s="55" t="s">
        <v>449</v>
      </c>
      <c r="L171" s="36" t="s">
        <v>40</v>
      </c>
    </row>
    <row r="172" spans="1:12" ht="38.25" customHeight="1" x14ac:dyDescent="0.2">
      <c r="A172" s="60"/>
      <c r="B172" s="68"/>
      <c r="C172" s="71"/>
      <c r="D172" s="72"/>
      <c r="E172" s="37"/>
      <c r="F172" s="37"/>
      <c r="G172" s="37"/>
      <c r="H172" s="37"/>
      <c r="I172" s="52" t="s">
        <v>450</v>
      </c>
      <c r="J172" s="53" t="s">
        <v>19</v>
      </c>
      <c r="K172" s="55" t="s">
        <v>347</v>
      </c>
      <c r="L172" s="36" t="s">
        <v>40</v>
      </c>
    </row>
    <row r="173" spans="1:12" ht="27" customHeight="1" x14ac:dyDescent="0.2">
      <c r="A173" s="56" t="s">
        <v>307</v>
      </c>
      <c r="B173" s="66" t="s">
        <v>486</v>
      </c>
      <c r="C173" s="56" t="s">
        <v>15</v>
      </c>
      <c r="D173" s="64" t="s">
        <v>349</v>
      </c>
      <c r="E173" s="35"/>
      <c r="F173" s="35"/>
      <c r="G173" s="35"/>
      <c r="H173" s="35"/>
      <c r="I173" s="52" t="s">
        <v>31</v>
      </c>
      <c r="J173" s="53" t="s">
        <v>3</v>
      </c>
      <c r="K173" s="54" t="s">
        <v>350</v>
      </c>
      <c r="L173" s="36" t="s">
        <v>40</v>
      </c>
    </row>
    <row r="174" spans="1:12" x14ac:dyDescent="0.2">
      <c r="A174" s="38"/>
      <c r="B174" s="67"/>
      <c r="C174" s="39"/>
      <c r="D174" s="65"/>
      <c r="E174" s="39"/>
      <c r="F174" s="39"/>
      <c r="G174" s="39"/>
      <c r="H174" s="39"/>
      <c r="I174" s="52" t="s">
        <v>32</v>
      </c>
      <c r="J174" s="53" t="s">
        <v>16</v>
      </c>
      <c r="K174" s="54" t="s">
        <v>351</v>
      </c>
      <c r="L174" s="36" t="s">
        <v>40</v>
      </c>
    </row>
    <row r="175" spans="1:12" x14ac:dyDescent="0.2">
      <c r="A175" s="40"/>
      <c r="B175" s="68"/>
      <c r="C175" s="37"/>
      <c r="D175" s="72"/>
      <c r="E175" s="37"/>
      <c r="F175" s="37"/>
      <c r="G175" s="37"/>
      <c r="H175" s="37"/>
      <c r="I175" s="52" t="s">
        <v>352</v>
      </c>
      <c r="J175" s="53" t="s">
        <v>14</v>
      </c>
      <c r="K175" s="54" t="s">
        <v>353</v>
      </c>
      <c r="L175" s="36" t="s">
        <v>40</v>
      </c>
    </row>
    <row r="176" spans="1:12" ht="27.75" customHeight="1" x14ac:dyDescent="0.2">
      <c r="A176" s="56" t="s">
        <v>323</v>
      </c>
      <c r="B176" s="66" t="s">
        <v>355</v>
      </c>
      <c r="C176" s="56" t="s">
        <v>15</v>
      </c>
      <c r="D176" s="64" t="s">
        <v>349</v>
      </c>
      <c r="E176" s="35"/>
      <c r="F176" s="35"/>
      <c r="G176" s="35"/>
      <c r="H176" s="35"/>
      <c r="I176" s="52" t="s">
        <v>365</v>
      </c>
      <c r="J176" s="53" t="s">
        <v>14</v>
      </c>
      <c r="K176" s="55">
        <v>3.8129000000000003E-2</v>
      </c>
      <c r="L176" s="36" t="s">
        <v>40</v>
      </c>
    </row>
    <row r="177" spans="1:12" ht="14.25" customHeight="1" x14ac:dyDescent="0.2">
      <c r="A177" s="61"/>
      <c r="B177" s="67"/>
      <c r="C177" s="61"/>
      <c r="D177" s="65"/>
      <c r="E177" s="39"/>
      <c r="F177" s="39"/>
      <c r="G177" s="39"/>
      <c r="H177" s="39"/>
      <c r="I177" s="52" t="s">
        <v>356</v>
      </c>
      <c r="J177" s="53" t="s">
        <v>357</v>
      </c>
      <c r="K177" s="54" t="s">
        <v>358</v>
      </c>
      <c r="L177" s="36" t="s">
        <v>40</v>
      </c>
    </row>
    <row r="178" spans="1:12" x14ac:dyDescent="0.2">
      <c r="A178" s="38"/>
      <c r="B178" s="67"/>
      <c r="C178" s="39"/>
      <c r="D178" s="65"/>
      <c r="E178" s="39"/>
      <c r="F178" s="39"/>
      <c r="G178" s="39"/>
      <c r="H178" s="39"/>
      <c r="I178" s="52" t="s">
        <v>32</v>
      </c>
      <c r="J178" s="53" t="s">
        <v>16</v>
      </c>
      <c r="K178" s="54" t="s">
        <v>359</v>
      </c>
      <c r="L178" s="36" t="s">
        <v>40</v>
      </c>
    </row>
    <row r="179" spans="1:12" ht="15.75" customHeight="1" x14ac:dyDescent="0.2">
      <c r="A179" s="38"/>
      <c r="B179" s="67"/>
      <c r="C179" s="39"/>
      <c r="D179" s="65"/>
      <c r="E179" s="39"/>
      <c r="F179" s="39"/>
      <c r="G179" s="39"/>
      <c r="H179" s="39"/>
      <c r="I179" s="52" t="s">
        <v>360</v>
      </c>
      <c r="J179" s="53" t="s">
        <v>22</v>
      </c>
      <c r="K179" s="55" t="s">
        <v>451</v>
      </c>
      <c r="L179" s="36" t="s">
        <v>40</v>
      </c>
    </row>
    <row r="180" spans="1:12" ht="36" x14ac:dyDescent="0.2">
      <c r="A180" s="60"/>
      <c r="B180" s="68"/>
      <c r="C180" s="37"/>
      <c r="D180" s="72"/>
      <c r="E180" s="37"/>
      <c r="F180" s="37"/>
      <c r="G180" s="37"/>
      <c r="H180" s="37"/>
      <c r="I180" s="52" t="s">
        <v>361</v>
      </c>
      <c r="J180" s="53" t="s">
        <v>16</v>
      </c>
      <c r="K180" s="55" t="s">
        <v>362</v>
      </c>
      <c r="L180" s="36" t="s">
        <v>40</v>
      </c>
    </row>
    <row r="181" spans="1:12" ht="27" customHeight="1" x14ac:dyDescent="0.2">
      <c r="A181" s="42" t="s">
        <v>344</v>
      </c>
      <c r="B181" s="9" t="s">
        <v>364</v>
      </c>
      <c r="C181" s="42" t="s">
        <v>15</v>
      </c>
      <c r="D181" s="47" t="s">
        <v>349</v>
      </c>
      <c r="E181" s="6"/>
      <c r="F181" s="6"/>
      <c r="G181" s="6"/>
      <c r="H181" s="6"/>
      <c r="I181" s="52" t="s">
        <v>365</v>
      </c>
      <c r="J181" s="53" t="s">
        <v>14</v>
      </c>
      <c r="K181" s="55" t="s">
        <v>366</v>
      </c>
      <c r="L181" s="36" t="s">
        <v>40</v>
      </c>
    </row>
    <row r="182" spans="1:12" ht="12" customHeight="1" x14ac:dyDescent="0.2">
      <c r="A182" s="56" t="s">
        <v>348</v>
      </c>
      <c r="B182" s="66" t="s">
        <v>368</v>
      </c>
      <c r="C182" s="56" t="s">
        <v>15</v>
      </c>
      <c r="D182" s="64" t="s">
        <v>369</v>
      </c>
      <c r="E182" s="35"/>
      <c r="F182" s="35"/>
      <c r="G182" s="35"/>
      <c r="H182" s="35"/>
      <c r="I182" s="52" t="s">
        <v>371</v>
      </c>
      <c r="J182" s="53" t="s">
        <v>14</v>
      </c>
      <c r="K182" s="55" t="s">
        <v>372</v>
      </c>
      <c r="L182" s="36" t="s">
        <v>40</v>
      </c>
    </row>
    <row r="183" spans="1:12" ht="60" x14ac:dyDescent="0.2">
      <c r="A183" s="38"/>
      <c r="B183" s="67"/>
      <c r="C183" s="39"/>
      <c r="D183" s="65"/>
      <c r="E183" s="39"/>
      <c r="F183" s="39"/>
      <c r="G183" s="39"/>
      <c r="H183" s="39"/>
      <c r="I183" s="52" t="s">
        <v>373</v>
      </c>
      <c r="J183" s="53" t="s">
        <v>3</v>
      </c>
      <c r="K183" s="55" t="s">
        <v>374</v>
      </c>
      <c r="L183" s="36" t="s">
        <v>40</v>
      </c>
    </row>
    <row r="184" spans="1:12" ht="24" x14ac:dyDescent="0.2">
      <c r="A184" s="61"/>
      <c r="B184" s="67"/>
      <c r="C184" s="39"/>
      <c r="D184" s="65"/>
      <c r="E184" s="39"/>
      <c r="F184" s="39"/>
      <c r="G184" s="39"/>
      <c r="H184" s="39"/>
      <c r="I184" s="52" t="s">
        <v>262</v>
      </c>
      <c r="J184" s="53" t="s">
        <v>14</v>
      </c>
      <c r="K184" s="55" t="s">
        <v>375</v>
      </c>
      <c r="L184" s="36" t="s">
        <v>40</v>
      </c>
    </row>
    <row r="185" spans="1:12" x14ac:dyDescent="0.2">
      <c r="A185" s="60"/>
      <c r="B185" s="68"/>
      <c r="C185" s="37"/>
      <c r="D185" s="72"/>
      <c r="E185" s="37"/>
      <c r="F185" s="37"/>
      <c r="G185" s="37"/>
      <c r="H185" s="37"/>
      <c r="I185" s="52" t="s">
        <v>32</v>
      </c>
      <c r="J185" s="53" t="s">
        <v>16</v>
      </c>
      <c r="K185" s="54" t="s">
        <v>370</v>
      </c>
      <c r="L185" s="36" t="s">
        <v>40</v>
      </c>
    </row>
    <row r="186" spans="1:12" ht="24.75" customHeight="1" x14ac:dyDescent="0.2">
      <c r="A186" s="56" t="s">
        <v>354</v>
      </c>
      <c r="B186" s="66" t="s">
        <v>377</v>
      </c>
      <c r="C186" s="56" t="s">
        <v>18</v>
      </c>
      <c r="D186" s="59" t="s">
        <v>378</v>
      </c>
      <c r="E186" s="35"/>
      <c r="F186" s="35"/>
      <c r="G186" s="35"/>
      <c r="H186" s="35"/>
      <c r="I186" s="52" t="s">
        <v>248</v>
      </c>
      <c r="J186" s="53" t="s">
        <v>114</v>
      </c>
      <c r="K186" s="54" t="s">
        <v>379</v>
      </c>
      <c r="L186" s="36" t="s">
        <v>40</v>
      </c>
    </row>
    <row r="187" spans="1:12" ht="24" x14ac:dyDescent="0.2">
      <c r="A187" s="38"/>
      <c r="B187" s="67"/>
      <c r="C187" s="39"/>
      <c r="D187" s="39"/>
      <c r="E187" s="39"/>
      <c r="F187" s="39"/>
      <c r="G187" s="39"/>
      <c r="H187" s="39"/>
      <c r="I187" s="52" t="s">
        <v>380</v>
      </c>
      <c r="J187" s="53" t="s">
        <v>381</v>
      </c>
      <c r="K187" s="54" t="s">
        <v>382</v>
      </c>
      <c r="L187" s="36" t="s">
        <v>40</v>
      </c>
    </row>
    <row r="188" spans="1:12" ht="24" x14ac:dyDescent="0.2">
      <c r="A188" s="40"/>
      <c r="B188" s="68"/>
      <c r="C188" s="37"/>
      <c r="D188" s="37"/>
      <c r="E188" s="37"/>
      <c r="F188" s="37"/>
      <c r="G188" s="37"/>
      <c r="H188" s="37"/>
      <c r="I188" s="52" t="s">
        <v>383</v>
      </c>
      <c r="J188" s="53" t="s">
        <v>130</v>
      </c>
      <c r="K188" s="55" t="s">
        <v>384</v>
      </c>
      <c r="L188" s="36" t="s">
        <v>40</v>
      </c>
    </row>
    <row r="189" spans="1:12" ht="25.5" customHeight="1" x14ac:dyDescent="0.2">
      <c r="A189" s="42" t="s">
        <v>363</v>
      </c>
      <c r="B189" s="9" t="s">
        <v>385</v>
      </c>
      <c r="C189" s="42" t="s">
        <v>114</v>
      </c>
      <c r="D189" s="47" t="s">
        <v>452</v>
      </c>
      <c r="E189" s="6"/>
      <c r="F189" s="6"/>
      <c r="G189" s="6"/>
      <c r="H189" s="6"/>
      <c r="I189" s="52" t="s">
        <v>387</v>
      </c>
      <c r="J189" s="53" t="s">
        <v>19</v>
      </c>
      <c r="K189" s="55" t="s">
        <v>388</v>
      </c>
      <c r="L189" s="36" t="s">
        <v>40</v>
      </c>
    </row>
    <row r="190" spans="1:12" ht="25.5" customHeight="1" x14ac:dyDescent="0.2">
      <c r="A190" s="56" t="s">
        <v>367</v>
      </c>
      <c r="B190" s="66" t="s">
        <v>486</v>
      </c>
      <c r="C190" s="56" t="s">
        <v>15</v>
      </c>
      <c r="D190" s="64" t="s">
        <v>389</v>
      </c>
      <c r="E190" s="35"/>
      <c r="F190" s="35"/>
      <c r="G190" s="35"/>
      <c r="H190" s="35"/>
      <c r="I190" s="52" t="s">
        <v>31</v>
      </c>
      <c r="J190" s="53" t="s">
        <v>3</v>
      </c>
      <c r="K190" s="54" t="s">
        <v>390</v>
      </c>
      <c r="L190" s="36" t="s">
        <v>40</v>
      </c>
    </row>
    <row r="191" spans="1:12" x14ac:dyDescent="0.2">
      <c r="A191" s="38"/>
      <c r="B191" s="67"/>
      <c r="C191" s="39"/>
      <c r="D191" s="65"/>
      <c r="E191" s="39"/>
      <c r="F191" s="39"/>
      <c r="G191" s="39"/>
      <c r="H191" s="39"/>
      <c r="I191" s="52" t="s">
        <v>32</v>
      </c>
      <c r="J191" s="53" t="s">
        <v>16</v>
      </c>
      <c r="K191" s="54" t="s">
        <v>391</v>
      </c>
      <c r="L191" s="36" t="s">
        <v>40</v>
      </c>
    </row>
    <row r="192" spans="1:12" x14ac:dyDescent="0.2">
      <c r="A192" s="40"/>
      <c r="B192" s="68"/>
      <c r="C192" s="37"/>
      <c r="D192" s="72"/>
      <c r="E192" s="37"/>
      <c r="F192" s="37"/>
      <c r="G192" s="37"/>
      <c r="H192" s="37"/>
      <c r="I192" s="52" t="s">
        <v>352</v>
      </c>
      <c r="J192" s="53" t="s">
        <v>14</v>
      </c>
      <c r="K192" s="54" t="s">
        <v>392</v>
      </c>
      <c r="L192" s="36" t="s">
        <v>40</v>
      </c>
    </row>
    <row r="193" spans="1:12" ht="23.25" customHeight="1" x14ac:dyDescent="0.2">
      <c r="A193" s="56" t="s">
        <v>376</v>
      </c>
      <c r="B193" s="66" t="s">
        <v>393</v>
      </c>
      <c r="C193" s="56" t="s">
        <v>15</v>
      </c>
      <c r="D193" s="59" t="s">
        <v>389</v>
      </c>
      <c r="E193" s="35"/>
      <c r="F193" s="35"/>
      <c r="G193" s="35"/>
      <c r="H193" s="35"/>
      <c r="I193" s="52" t="s">
        <v>31</v>
      </c>
      <c r="J193" s="53" t="s">
        <v>3</v>
      </c>
      <c r="K193" s="54" t="s">
        <v>394</v>
      </c>
      <c r="L193" s="36" t="s">
        <v>40</v>
      </c>
    </row>
    <row r="194" spans="1:12" x14ac:dyDescent="0.2">
      <c r="A194" s="38"/>
      <c r="B194" s="67"/>
      <c r="C194" s="39"/>
      <c r="D194" s="39"/>
      <c r="E194" s="39"/>
      <c r="F194" s="39"/>
      <c r="G194" s="39"/>
      <c r="H194" s="39"/>
      <c r="I194" s="52" t="s">
        <v>32</v>
      </c>
      <c r="J194" s="53" t="s">
        <v>16</v>
      </c>
      <c r="K194" s="54" t="s">
        <v>395</v>
      </c>
      <c r="L194" s="36" t="s">
        <v>40</v>
      </c>
    </row>
    <row r="195" spans="1:12" x14ac:dyDescent="0.2">
      <c r="A195" s="38"/>
      <c r="B195" s="67"/>
      <c r="C195" s="39"/>
      <c r="D195" s="39"/>
      <c r="E195" s="39"/>
      <c r="F195" s="39"/>
      <c r="G195" s="39"/>
      <c r="H195" s="39"/>
      <c r="I195" s="52" t="s">
        <v>396</v>
      </c>
      <c r="J195" s="53" t="s">
        <v>14</v>
      </c>
      <c r="K195" s="54" t="s">
        <v>397</v>
      </c>
      <c r="L195" s="36" t="s">
        <v>40</v>
      </c>
    </row>
    <row r="196" spans="1:12" ht="24" x14ac:dyDescent="0.2">
      <c r="A196" s="38"/>
      <c r="B196" s="67"/>
      <c r="C196" s="39"/>
      <c r="D196" s="39"/>
      <c r="E196" s="39"/>
      <c r="F196" s="39"/>
      <c r="G196" s="39"/>
      <c r="H196" s="39"/>
      <c r="I196" s="52" t="s">
        <v>365</v>
      </c>
      <c r="J196" s="53" t="s">
        <v>14</v>
      </c>
      <c r="K196" s="55" t="s">
        <v>398</v>
      </c>
      <c r="L196" s="36" t="s">
        <v>40</v>
      </c>
    </row>
    <row r="197" spans="1:12" ht="12.75" customHeight="1" x14ac:dyDescent="0.2">
      <c r="A197" s="60"/>
      <c r="B197" s="68"/>
      <c r="C197" s="37"/>
      <c r="D197" s="37"/>
      <c r="E197" s="37"/>
      <c r="F197" s="37"/>
      <c r="G197" s="37"/>
      <c r="H197" s="37"/>
      <c r="I197" s="52" t="s">
        <v>399</v>
      </c>
      <c r="J197" s="53" t="s">
        <v>14</v>
      </c>
      <c r="K197" s="55" t="s">
        <v>400</v>
      </c>
      <c r="L197" s="36" t="s">
        <v>40</v>
      </c>
    </row>
    <row r="198" spans="1:12" ht="12.75" customHeight="1" x14ac:dyDescent="0.2">
      <c r="A198" s="56" t="s">
        <v>487</v>
      </c>
      <c r="B198" s="66" t="s">
        <v>401</v>
      </c>
      <c r="C198" s="56" t="s">
        <v>18</v>
      </c>
      <c r="D198" s="64" t="s">
        <v>402</v>
      </c>
      <c r="E198" s="35"/>
      <c r="F198" s="35"/>
      <c r="G198" s="35"/>
      <c r="H198" s="35"/>
      <c r="I198" s="52" t="s">
        <v>403</v>
      </c>
      <c r="J198" s="53" t="s">
        <v>16</v>
      </c>
      <c r="K198" s="54" t="s">
        <v>404</v>
      </c>
      <c r="L198" s="36" t="s">
        <v>40</v>
      </c>
    </row>
    <row r="199" spans="1:12" ht="24" x14ac:dyDescent="0.2">
      <c r="A199" s="40"/>
      <c r="B199" s="68"/>
      <c r="C199" s="37"/>
      <c r="D199" s="72"/>
      <c r="E199" s="37"/>
      <c r="F199" s="37"/>
      <c r="G199" s="37"/>
      <c r="H199" s="37"/>
      <c r="I199" s="52" t="s">
        <v>405</v>
      </c>
      <c r="J199" s="53" t="s">
        <v>51</v>
      </c>
      <c r="K199" s="55" t="s">
        <v>406</v>
      </c>
      <c r="L199" s="36" t="s">
        <v>40</v>
      </c>
    </row>
    <row r="200" spans="1:12" ht="39" customHeight="1" x14ac:dyDescent="0.2">
      <c r="A200" s="56" t="s">
        <v>488</v>
      </c>
      <c r="B200" s="58" t="s">
        <v>407</v>
      </c>
      <c r="C200" s="56" t="s">
        <v>15</v>
      </c>
      <c r="D200" s="59" t="s">
        <v>408</v>
      </c>
      <c r="E200" s="35"/>
      <c r="F200" s="35"/>
      <c r="G200" s="35"/>
      <c r="H200" s="35"/>
      <c r="I200" s="52" t="s">
        <v>256</v>
      </c>
      <c r="J200" s="53" t="s">
        <v>14</v>
      </c>
      <c r="K200" s="54" t="s">
        <v>409</v>
      </c>
      <c r="L200" s="36" t="s">
        <v>40</v>
      </c>
    </row>
    <row r="201" spans="1:12" ht="15.75" customHeight="1" x14ac:dyDescent="0.2">
      <c r="A201" s="38"/>
      <c r="B201" s="39"/>
      <c r="C201" s="39"/>
      <c r="D201" s="39"/>
      <c r="E201" s="39"/>
      <c r="F201" s="39"/>
      <c r="G201" s="39"/>
      <c r="H201" s="39"/>
      <c r="I201" s="52" t="s">
        <v>410</v>
      </c>
      <c r="J201" s="53" t="s">
        <v>14</v>
      </c>
      <c r="K201" s="55" t="s">
        <v>411</v>
      </c>
      <c r="L201" s="36" t="s">
        <v>40</v>
      </c>
    </row>
    <row r="202" spans="1:12" x14ac:dyDescent="0.2">
      <c r="A202" s="61"/>
      <c r="B202" s="39"/>
      <c r="C202" s="39"/>
      <c r="D202" s="39"/>
      <c r="E202" s="39"/>
      <c r="F202" s="39"/>
      <c r="G202" s="39"/>
      <c r="H202" s="39"/>
      <c r="I202" s="52" t="s">
        <v>260</v>
      </c>
      <c r="J202" s="53" t="s">
        <v>2</v>
      </c>
      <c r="K202" s="55" t="s">
        <v>412</v>
      </c>
      <c r="L202" s="36" t="s">
        <v>40</v>
      </c>
    </row>
    <row r="203" spans="1:12" x14ac:dyDescent="0.2">
      <c r="A203" s="60"/>
      <c r="B203" s="37"/>
      <c r="C203" s="37"/>
      <c r="D203" s="37"/>
      <c r="E203" s="37"/>
      <c r="F203" s="37"/>
      <c r="G203" s="37"/>
      <c r="H203" s="37"/>
      <c r="I203" s="52" t="s">
        <v>413</v>
      </c>
      <c r="J203" s="53" t="s">
        <v>3</v>
      </c>
      <c r="K203" s="55" t="s">
        <v>414</v>
      </c>
      <c r="L203" s="36" t="s">
        <v>40</v>
      </c>
    </row>
    <row r="204" spans="1:12" ht="24" x14ac:dyDescent="0.2">
      <c r="A204" s="56" t="s">
        <v>489</v>
      </c>
      <c r="B204" s="66" t="s">
        <v>415</v>
      </c>
      <c r="C204" s="56" t="s">
        <v>18</v>
      </c>
      <c r="D204" s="64" t="s">
        <v>386</v>
      </c>
      <c r="E204" s="35"/>
      <c r="F204" s="35"/>
      <c r="G204" s="35"/>
      <c r="H204" s="35"/>
      <c r="I204" s="52" t="s">
        <v>248</v>
      </c>
      <c r="J204" s="53" t="s">
        <v>114</v>
      </c>
      <c r="K204" s="54" t="s">
        <v>416</v>
      </c>
      <c r="L204" s="36" t="s">
        <v>40</v>
      </c>
    </row>
    <row r="205" spans="1:12" ht="39" customHeight="1" x14ac:dyDescent="0.2">
      <c r="A205" s="40"/>
      <c r="B205" s="68"/>
      <c r="C205" s="37"/>
      <c r="D205" s="72"/>
      <c r="E205" s="37"/>
      <c r="F205" s="37"/>
      <c r="G205" s="37"/>
      <c r="H205" s="37"/>
      <c r="I205" s="52" t="s">
        <v>417</v>
      </c>
      <c r="J205" s="53" t="s">
        <v>130</v>
      </c>
      <c r="K205" s="55" t="s">
        <v>418</v>
      </c>
      <c r="L205" s="36" t="s">
        <v>40</v>
      </c>
    </row>
    <row r="206" spans="1:12" ht="48" customHeight="1" x14ac:dyDescent="0.2">
      <c r="A206" s="42" t="s">
        <v>490</v>
      </c>
      <c r="B206" s="9" t="s">
        <v>502</v>
      </c>
      <c r="C206" s="42" t="s">
        <v>65</v>
      </c>
      <c r="D206" s="47" t="s">
        <v>504</v>
      </c>
      <c r="E206" s="6"/>
      <c r="F206" s="6"/>
      <c r="G206" s="6"/>
      <c r="H206" s="6"/>
      <c r="I206" s="52"/>
      <c r="J206" s="53"/>
      <c r="K206" s="55"/>
      <c r="L206" s="36"/>
    </row>
    <row r="207" spans="1:12" ht="60.75" customHeight="1" x14ac:dyDescent="0.2">
      <c r="A207" s="42" t="s">
        <v>491</v>
      </c>
      <c r="B207" s="9" t="s">
        <v>506</v>
      </c>
      <c r="C207" s="42" t="s">
        <v>503</v>
      </c>
      <c r="D207" s="47" t="s">
        <v>505</v>
      </c>
      <c r="E207" s="6"/>
      <c r="F207" s="6"/>
      <c r="G207" s="6"/>
      <c r="H207" s="6"/>
      <c r="I207" s="52"/>
      <c r="J207" s="53"/>
      <c r="K207" s="55"/>
      <c r="L207" s="36"/>
    </row>
    <row r="208" spans="1:12" ht="24" x14ac:dyDescent="0.2">
      <c r="A208" s="56" t="s">
        <v>508</v>
      </c>
      <c r="B208" s="58" t="s">
        <v>507</v>
      </c>
      <c r="C208" s="56" t="s">
        <v>18</v>
      </c>
      <c r="D208" s="59">
        <v>0.04</v>
      </c>
      <c r="E208" s="35"/>
      <c r="F208" s="35"/>
      <c r="G208" s="35"/>
      <c r="H208" s="35"/>
      <c r="I208" s="52" t="s">
        <v>494</v>
      </c>
      <c r="J208" s="53" t="s">
        <v>19</v>
      </c>
      <c r="K208" s="54" t="s">
        <v>36</v>
      </c>
      <c r="L208" s="36" t="s">
        <v>40</v>
      </c>
    </row>
    <row r="209" spans="1:12" ht="36" x14ac:dyDescent="0.2">
      <c r="A209" s="61"/>
      <c r="B209" s="62"/>
      <c r="C209" s="61"/>
      <c r="D209" s="63"/>
      <c r="E209" s="39"/>
      <c r="F209" s="39"/>
      <c r="G209" s="39"/>
      <c r="H209" s="39"/>
      <c r="I209" s="52" t="s">
        <v>498</v>
      </c>
      <c r="J209" s="53" t="s">
        <v>19</v>
      </c>
      <c r="K209" s="54" t="s">
        <v>21</v>
      </c>
      <c r="L209" s="36" t="s">
        <v>40</v>
      </c>
    </row>
    <row r="210" spans="1:12" ht="24" x14ac:dyDescent="0.2">
      <c r="A210" s="61"/>
      <c r="B210" s="62"/>
      <c r="C210" s="61"/>
      <c r="D210" s="63"/>
      <c r="E210" s="39"/>
      <c r="F210" s="39"/>
      <c r="G210" s="39"/>
      <c r="H210" s="39"/>
      <c r="I210" s="52" t="s">
        <v>497</v>
      </c>
      <c r="J210" s="53" t="s">
        <v>19</v>
      </c>
      <c r="K210" s="54" t="s">
        <v>38</v>
      </c>
      <c r="L210" s="36" t="s">
        <v>40</v>
      </c>
    </row>
    <row r="211" spans="1:12" ht="24" x14ac:dyDescent="0.2">
      <c r="A211" s="61"/>
      <c r="B211" s="62"/>
      <c r="C211" s="61"/>
      <c r="D211" s="63"/>
      <c r="E211" s="39"/>
      <c r="F211" s="39"/>
      <c r="G211" s="39"/>
      <c r="H211" s="39"/>
      <c r="I211" s="52" t="s">
        <v>495</v>
      </c>
      <c r="J211" s="53" t="s">
        <v>19</v>
      </c>
      <c r="K211" s="54" t="s">
        <v>21</v>
      </c>
      <c r="L211" s="36" t="s">
        <v>40</v>
      </c>
    </row>
    <row r="212" spans="1:12" ht="24" x14ac:dyDescent="0.2">
      <c r="A212" s="61"/>
      <c r="B212" s="62"/>
      <c r="C212" s="61"/>
      <c r="D212" s="63"/>
      <c r="E212" s="39"/>
      <c r="F212" s="39"/>
      <c r="G212" s="39"/>
      <c r="H212" s="39"/>
      <c r="I212" s="52" t="s">
        <v>496</v>
      </c>
      <c r="J212" s="53" t="s">
        <v>19</v>
      </c>
      <c r="K212" s="54" t="s">
        <v>44</v>
      </c>
      <c r="L212" s="36" t="s">
        <v>40</v>
      </c>
    </row>
    <row r="213" spans="1:12" ht="24" x14ac:dyDescent="0.2">
      <c r="A213" s="61"/>
      <c r="B213" s="62"/>
      <c r="C213" s="61"/>
      <c r="D213" s="63"/>
      <c r="E213" s="39"/>
      <c r="F213" s="39"/>
      <c r="G213" s="39"/>
      <c r="H213" s="39"/>
      <c r="I213" s="52" t="s">
        <v>73</v>
      </c>
      <c r="J213" s="53" t="s">
        <v>14</v>
      </c>
      <c r="K213" s="54" t="s">
        <v>499</v>
      </c>
      <c r="L213" s="36" t="s">
        <v>40</v>
      </c>
    </row>
    <row r="214" spans="1:12" ht="24" x14ac:dyDescent="0.2">
      <c r="A214" s="61"/>
      <c r="B214" s="62"/>
      <c r="C214" s="61"/>
      <c r="D214" s="63"/>
      <c r="E214" s="39"/>
      <c r="F214" s="39"/>
      <c r="G214" s="39"/>
      <c r="H214" s="39"/>
      <c r="I214" s="52" t="s">
        <v>500</v>
      </c>
      <c r="J214" s="53" t="s">
        <v>14</v>
      </c>
      <c r="K214" s="54" t="s">
        <v>501</v>
      </c>
      <c r="L214" s="36" t="s">
        <v>40</v>
      </c>
    </row>
    <row r="215" spans="1:12" ht="15.75" customHeight="1" x14ac:dyDescent="0.2">
      <c r="A215" s="85" t="s">
        <v>419</v>
      </c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7"/>
    </row>
    <row r="216" spans="1:12" ht="35.25" customHeight="1" x14ac:dyDescent="0.2">
      <c r="A216" s="56" t="s">
        <v>509</v>
      </c>
      <c r="B216" s="66" t="s">
        <v>420</v>
      </c>
      <c r="C216" s="56" t="s">
        <v>15</v>
      </c>
      <c r="D216" s="59" t="s">
        <v>421</v>
      </c>
      <c r="E216" s="35"/>
      <c r="F216" s="35"/>
      <c r="G216" s="35"/>
      <c r="H216" s="35"/>
      <c r="I216" s="52" t="s">
        <v>469</v>
      </c>
      <c r="J216" s="53" t="s">
        <v>19</v>
      </c>
      <c r="K216" s="55" t="s">
        <v>124</v>
      </c>
      <c r="L216" s="36" t="s">
        <v>40</v>
      </c>
    </row>
    <row r="217" spans="1:12" ht="36" x14ac:dyDescent="0.2">
      <c r="A217" s="38"/>
      <c r="B217" s="67"/>
      <c r="C217" s="39"/>
      <c r="D217" s="39"/>
      <c r="E217" s="39"/>
      <c r="F217" s="39"/>
      <c r="G217" s="39"/>
      <c r="H217" s="39"/>
      <c r="I217" s="52" t="s">
        <v>470</v>
      </c>
      <c r="J217" s="53" t="s">
        <v>19</v>
      </c>
      <c r="K217" s="55" t="s">
        <v>432</v>
      </c>
      <c r="L217" s="36" t="s">
        <v>40</v>
      </c>
    </row>
    <row r="218" spans="1:12" ht="12" customHeight="1" x14ac:dyDescent="0.2">
      <c r="A218" s="38"/>
      <c r="B218" s="67"/>
      <c r="C218" s="39"/>
      <c r="D218" s="39"/>
      <c r="E218" s="39"/>
      <c r="F218" s="39"/>
      <c r="G218" s="39"/>
      <c r="H218" s="39"/>
      <c r="I218" s="52" t="s">
        <v>472</v>
      </c>
      <c r="J218" s="53" t="s">
        <v>19</v>
      </c>
      <c r="K218" s="55">
        <v>2</v>
      </c>
      <c r="L218" s="36" t="s">
        <v>40</v>
      </c>
    </row>
    <row r="219" spans="1:12" x14ac:dyDescent="0.2">
      <c r="A219" s="38"/>
      <c r="B219" s="67"/>
      <c r="C219" s="39"/>
      <c r="D219" s="39"/>
      <c r="E219" s="39"/>
      <c r="F219" s="39"/>
      <c r="G219" s="39"/>
      <c r="H219" s="39"/>
      <c r="I219" s="52" t="s">
        <v>471</v>
      </c>
      <c r="J219" s="53" t="s">
        <v>19</v>
      </c>
      <c r="K219" s="55" t="s">
        <v>124</v>
      </c>
      <c r="L219" s="36" t="s">
        <v>40</v>
      </c>
    </row>
    <row r="220" spans="1:12" ht="24" x14ac:dyDescent="0.2">
      <c r="A220" s="38"/>
      <c r="B220" s="67"/>
      <c r="C220" s="39"/>
      <c r="D220" s="39"/>
      <c r="E220" s="39"/>
      <c r="F220" s="39"/>
      <c r="G220" s="39"/>
      <c r="H220" s="39"/>
      <c r="I220" s="52" t="s">
        <v>473</v>
      </c>
      <c r="J220" s="53" t="s">
        <v>19</v>
      </c>
      <c r="K220" s="55" t="s">
        <v>119</v>
      </c>
      <c r="L220" s="36" t="s">
        <v>40</v>
      </c>
    </row>
    <row r="221" spans="1:12" x14ac:dyDescent="0.2">
      <c r="A221" s="38"/>
      <c r="B221" s="67"/>
      <c r="C221" s="39"/>
      <c r="D221" s="39"/>
      <c r="E221" s="39"/>
      <c r="F221" s="39"/>
      <c r="G221" s="39"/>
      <c r="H221" s="39"/>
      <c r="I221" s="52" t="s">
        <v>474</v>
      </c>
      <c r="J221" s="53" t="s">
        <v>19</v>
      </c>
      <c r="K221" s="55" t="s">
        <v>388</v>
      </c>
      <c r="L221" s="36" t="s">
        <v>40</v>
      </c>
    </row>
    <row r="222" spans="1:12" ht="24" x14ac:dyDescent="0.2">
      <c r="A222" s="61"/>
      <c r="B222" s="67"/>
      <c r="C222" s="39"/>
      <c r="D222" s="39"/>
      <c r="E222" s="39"/>
      <c r="F222" s="39"/>
      <c r="G222" s="39"/>
      <c r="H222" s="39"/>
      <c r="I222" s="52" t="s">
        <v>475</v>
      </c>
      <c r="J222" s="53" t="s">
        <v>19</v>
      </c>
      <c r="K222" s="55" t="s">
        <v>453</v>
      </c>
      <c r="L222" s="36" t="s">
        <v>40</v>
      </c>
    </row>
    <row r="223" spans="1:12" ht="24" x14ac:dyDescent="0.2">
      <c r="A223" s="61"/>
      <c r="B223" s="39"/>
      <c r="C223" s="39"/>
      <c r="D223" s="39"/>
      <c r="E223" s="39"/>
      <c r="F223" s="39"/>
      <c r="G223" s="39"/>
      <c r="H223" s="39"/>
      <c r="I223" s="52" t="s">
        <v>476</v>
      </c>
      <c r="J223" s="53" t="s">
        <v>19</v>
      </c>
      <c r="K223" s="55" t="s">
        <v>82</v>
      </c>
      <c r="L223" s="36" t="s">
        <v>40</v>
      </c>
    </row>
    <row r="224" spans="1:12" ht="24" x14ac:dyDescent="0.2">
      <c r="A224" s="61"/>
      <c r="B224" s="39"/>
      <c r="C224" s="39"/>
      <c r="D224" s="39"/>
      <c r="E224" s="39"/>
      <c r="F224" s="39"/>
      <c r="G224" s="39"/>
      <c r="H224" s="39"/>
      <c r="I224" s="52" t="s">
        <v>477</v>
      </c>
      <c r="J224" s="53" t="s">
        <v>19</v>
      </c>
      <c r="K224" s="55" t="s">
        <v>119</v>
      </c>
      <c r="L224" s="36" t="s">
        <v>40</v>
      </c>
    </row>
    <row r="225" spans="1:12" ht="12" customHeight="1" x14ac:dyDescent="0.2">
      <c r="A225" s="61"/>
      <c r="B225" s="39"/>
      <c r="C225" s="39"/>
      <c r="D225" s="39"/>
      <c r="E225" s="39"/>
      <c r="F225" s="39"/>
      <c r="G225" s="39"/>
      <c r="H225" s="39"/>
      <c r="I225" s="52" t="s">
        <v>478</v>
      </c>
      <c r="J225" s="53" t="s">
        <v>19</v>
      </c>
      <c r="K225" s="55" t="s">
        <v>119</v>
      </c>
      <c r="L225" s="36" t="s">
        <v>40</v>
      </c>
    </row>
    <row r="226" spans="1:12" ht="18" customHeight="1" x14ac:dyDescent="0.2">
      <c r="A226" s="61"/>
      <c r="B226" s="39"/>
      <c r="C226" s="39"/>
      <c r="D226" s="39"/>
      <c r="E226" s="39"/>
      <c r="F226" s="39"/>
      <c r="G226" s="39"/>
      <c r="H226" s="39"/>
      <c r="I226" s="52" t="s">
        <v>479</v>
      </c>
      <c r="J226" s="53" t="s">
        <v>19</v>
      </c>
      <c r="K226" s="55" t="s">
        <v>82</v>
      </c>
      <c r="L226" s="36" t="s">
        <v>40</v>
      </c>
    </row>
    <row r="227" spans="1:12" ht="18" customHeight="1" x14ac:dyDescent="0.2">
      <c r="A227" s="61"/>
      <c r="B227" s="39"/>
      <c r="C227" s="39"/>
      <c r="D227" s="39"/>
      <c r="E227" s="39"/>
      <c r="F227" s="39"/>
      <c r="G227" s="39"/>
      <c r="H227" s="39"/>
      <c r="I227" s="52" t="s">
        <v>526</v>
      </c>
      <c r="J227" s="53" t="s">
        <v>19</v>
      </c>
      <c r="K227" s="55" t="s">
        <v>119</v>
      </c>
      <c r="L227" s="36" t="s">
        <v>40</v>
      </c>
    </row>
    <row r="228" spans="1:12" ht="24" x14ac:dyDescent="0.2">
      <c r="A228" s="61"/>
      <c r="B228" s="39"/>
      <c r="C228" s="39"/>
      <c r="D228" s="39"/>
      <c r="E228" s="39"/>
      <c r="F228" s="39"/>
      <c r="G228" s="39"/>
      <c r="H228" s="39"/>
      <c r="I228" s="52" t="s">
        <v>480</v>
      </c>
      <c r="J228" s="53" t="s">
        <v>19</v>
      </c>
      <c r="K228" s="55" t="s">
        <v>119</v>
      </c>
      <c r="L228" s="36" t="s">
        <v>40</v>
      </c>
    </row>
    <row r="229" spans="1:12" x14ac:dyDescent="0.2">
      <c r="A229" s="61"/>
      <c r="B229" s="39"/>
      <c r="C229" s="39"/>
      <c r="D229" s="39"/>
      <c r="E229" s="39"/>
      <c r="F229" s="39"/>
      <c r="G229" s="39"/>
      <c r="H229" s="39"/>
      <c r="I229" s="52" t="s">
        <v>481</v>
      </c>
      <c r="J229" s="53" t="s">
        <v>19</v>
      </c>
      <c r="K229" s="55" t="s">
        <v>433</v>
      </c>
      <c r="L229" s="36" t="s">
        <v>40</v>
      </c>
    </row>
    <row r="230" spans="1:12" ht="18" customHeight="1" x14ac:dyDescent="0.2">
      <c r="A230" s="61"/>
      <c r="B230" s="39"/>
      <c r="C230" s="39"/>
      <c r="D230" s="39"/>
      <c r="E230" s="39"/>
      <c r="F230" s="39"/>
      <c r="G230" s="39"/>
      <c r="H230" s="39"/>
      <c r="I230" s="52" t="s">
        <v>482</v>
      </c>
      <c r="J230" s="53" t="s">
        <v>19</v>
      </c>
      <c r="K230" s="55" t="s">
        <v>434</v>
      </c>
      <c r="L230" s="36" t="s">
        <v>40</v>
      </c>
    </row>
    <row r="231" spans="1:12" ht="24" x14ac:dyDescent="0.2">
      <c r="A231" s="61"/>
      <c r="B231" s="39"/>
      <c r="C231" s="39"/>
      <c r="D231" s="39"/>
      <c r="E231" s="39"/>
      <c r="F231" s="39"/>
      <c r="G231" s="39"/>
      <c r="H231" s="39"/>
      <c r="I231" s="52" t="s">
        <v>483</v>
      </c>
      <c r="J231" s="53" t="s">
        <v>19</v>
      </c>
      <c r="K231" s="55" t="s">
        <v>119</v>
      </c>
      <c r="L231" s="36" t="s">
        <v>40</v>
      </c>
    </row>
    <row r="232" spans="1:12" x14ac:dyDescent="0.2">
      <c r="A232" s="61"/>
      <c r="B232" s="39"/>
      <c r="C232" s="39"/>
      <c r="D232" s="39"/>
      <c r="E232" s="39"/>
      <c r="F232" s="39"/>
      <c r="G232" s="39"/>
      <c r="H232" s="39"/>
      <c r="I232" s="52" t="s">
        <v>435</v>
      </c>
      <c r="J232" s="53" t="s">
        <v>51</v>
      </c>
      <c r="K232" s="55" t="s">
        <v>388</v>
      </c>
      <c r="L232" s="36" t="s">
        <v>40</v>
      </c>
    </row>
    <row r="233" spans="1:12" ht="24" x14ac:dyDescent="0.2">
      <c r="A233" s="61"/>
      <c r="B233" s="39"/>
      <c r="C233" s="39"/>
      <c r="D233" s="39"/>
      <c r="E233" s="39"/>
      <c r="F233" s="39"/>
      <c r="G233" s="39"/>
      <c r="H233" s="39"/>
      <c r="I233" s="52" t="s">
        <v>436</v>
      </c>
      <c r="J233" s="53" t="s">
        <v>64</v>
      </c>
      <c r="K233" s="55" t="s">
        <v>80</v>
      </c>
      <c r="L233" s="36" t="s">
        <v>40</v>
      </c>
    </row>
    <row r="234" spans="1:12" x14ac:dyDescent="0.2">
      <c r="A234" s="61"/>
      <c r="B234" s="39"/>
      <c r="C234" s="39"/>
      <c r="D234" s="39"/>
      <c r="E234" s="39"/>
      <c r="F234" s="39"/>
      <c r="G234" s="39"/>
      <c r="H234" s="39"/>
      <c r="I234" s="52" t="s">
        <v>437</v>
      </c>
      <c r="J234" s="53" t="s">
        <v>66</v>
      </c>
      <c r="K234" s="55" t="s">
        <v>438</v>
      </c>
      <c r="L234" s="36" t="s">
        <v>40</v>
      </c>
    </row>
    <row r="235" spans="1:12" ht="84" x14ac:dyDescent="0.2">
      <c r="A235" s="61"/>
      <c r="B235" s="39"/>
      <c r="C235" s="39"/>
      <c r="D235" s="39"/>
      <c r="E235" s="39"/>
      <c r="F235" s="39"/>
      <c r="G235" s="39"/>
      <c r="H235" s="39"/>
      <c r="I235" s="52" t="s">
        <v>439</v>
      </c>
      <c r="J235" s="53" t="s">
        <v>51</v>
      </c>
      <c r="K235" s="55" t="s">
        <v>432</v>
      </c>
      <c r="L235" s="36" t="s">
        <v>40</v>
      </c>
    </row>
    <row r="236" spans="1:12" ht="24" x14ac:dyDescent="0.2">
      <c r="A236" s="61"/>
      <c r="B236" s="39"/>
      <c r="C236" s="39"/>
      <c r="D236" s="39"/>
      <c r="E236" s="39"/>
      <c r="F236" s="39"/>
      <c r="G236" s="39"/>
      <c r="H236" s="39"/>
      <c r="I236" s="52" t="s">
        <v>440</v>
      </c>
      <c r="J236" s="53" t="s">
        <v>3</v>
      </c>
      <c r="K236" s="55" t="s">
        <v>441</v>
      </c>
      <c r="L236" s="36" t="s">
        <v>40</v>
      </c>
    </row>
    <row r="237" spans="1:12" ht="24" x14ac:dyDescent="0.2">
      <c r="A237" s="61"/>
      <c r="B237" s="39"/>
      <c r="C237" s="39"/>
      <c r="D237" s="39"/>
      <c r="E237" s="39"/>
      <c r="F237" s="39"/>
      <c r="G237" s="39"/>
      <c r="H237" s="39"/>
      <c r="I237" s="52" t="s">
        <v>422</v>
      </c>
      <c r="J237" s="53" t="s">
        <v>14</v>
      </c>
      <c r="K237" s="54" t="s">
        <v>423</v>
      </c>
      <c r="L237" s="36" t="s">
        <v>40</v>
      </c>
    </row>
    <row r="238" spans="1:12" ht="24" x14ac:dyDescent="0.2">
      <c r="A238" s="61"/>
      <c r="B238" s="39"/>
      <c r="C238" s="39"/>
      <c r="D238" s="39"/>
      <c r="E238" s="39"/>
      <c r="F238" s="39"/>
      <c r="G238" s="39"/>
      <c r="H238" s="39"/>
      <c r="I238" s="52" t="s">
        <v>424</v>
      </c>
      <c r="J238" s="53" t="s">
        <v>14</v>
      </c>
      <c r="K238" s="54" t="s">
        <v>425</v>
      </c>
      <c r="L238" s="36" t="s">
        <v>40</v>
      </c>
    </row>
    <row r="239" spans="1:12" ht="24" x14ac:dyDescent="0.2">
      <c r="A239" s="61"/>
      <c r="B239" s="39"/>
      <c r="C239" s="39"/>
      <c r="D239" s="39"/>
      <c r="E239" s="39"/>
      <c r="F239" s="39"/>
      <c r="G239" s="39"/>
      <c r="H239" s="39"/>
      <c r="I239" s="52" t="s">
        <v>426</v>
      </c>
      <c r="J239" s="53" t="s">
        <v>16</v>
      </c>
      <c r="K239" s="54" t="s">
        <v>427</v>
      </c>
      <c r="L239" s="36" t="s">
        <v>40</v>
      </c>
    </row>
    <row r="240" spans="1:12" ht="24" x14ac:dyDescent="0.2">
      <c r="A240" s="61"/>
      <c r="B240" s="39"/>
      <c r="C240" s="39"/>
      <c r="D240" s="39"/>
      <c r="E240" s="39"/>
      <c r="F240" s="39"/>
      <c r="G240" s="39"/>
      <c r="H240" s="39"/>
      <c r="I240" s="52" t="s">
        <v>428</v>
      </c>
      <c r="J240" s="53" t="s">
        <v>16</v>
      </c>
      <c r="K240" s="54" t="s">
        <v>429</v>
      </c>
      <c r="L240" s="36" t="s">
        <v>40</v>
      </c>
    </row>
    <row r="241" spans="1:12" ht="60" x14ac:dyDescent="0.2">
      <c r="A241" s="60"/>
      <c r="B241" s="37"/>
      <c r="C241" s="37"/>
      <c r="D241" s="37"/>
      <c r="E241" s="37"/>
      <c r="F241" s="37"/>
      <c r="G241" s="37"/>
      <c r="H241" s="37"/>
      <c r="I241" s="52" t="s">
        <v>430</v>
      </c>
      <c r="J241" s="53" t="s">
        <v>14</v>
      </c>
      <c r="K241" s="54" t="s">
        <v>431</v>
      </c>
      <c r="L241" s="36" t="s">
        <v>40</v>
      </c>
    </row>
    <row r="242" spans="1:12" x14ac:dyDescent="0.2">
      <c r="A242" s="101" t="s">
        <v>462</v>
      </c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</row>
    <row r="243" spans="1:12" ht="50.25" customHeight="1" x14ac:dyDescent="0.2">
      <c r="A243" s="43">
        <v>57</v>
      </c>
      <c r="B243" s="7" t="s">
        <v>457</v>
      </c>
      <c r="C243" s="44" t="s">
        <v>458</v>
      </c>
      <c r="D243" s="45">
        <f>G18+G19+G25+G26+G27+G28+G35+G36+G71+G72+G73+G103+G104+0</f>
        <v>5.6741039999999998</v>
      </c>
      <c r="E243" s="6"/>
      <c r="F243" s="6"/>
      <c r="G243" s="6"/>
      <c r="H243" s="6"/>
      <c r="I243" s="6"/>
      <c r="J243" s="6"/>
      <c r="K243" s="6"/>
      <c r="L243" s="32"/>
    </row>
    <row r="244" spans="1:12" ht="54.75" customHeight="1" x14ac:dyDescent="0.2">
      <c r="A244" s="43">
        <v>58</v>
      </c>
      <c r="B244" s="7" t="s">
        <v>459</v>
      </c>
      <c r="C244" s="44" t="s">
        <v>458</v>
      </c>
      <c r="D244" s="45">
        <f>D243</f>
        <v>5.6741039999999998</v>
      </c>
      <c r="E244" s="6"/>
      <c r="F244" s="6"/>
      <c r="G244" s="6"/>
      <c r="H244" s="6"/>
      <c r="I244" s="6"/>
      <c r="J244" s="6"/>
      <c r="K244" s="6"/>
      <c r="L244" s="32"/>
    </row>
    <row r="245" spans="1:12" ht="39" customHeight="1" x14ac:dyDescent="0.2">
      <c r="A245" s="43">
        <v>59</v>
      </c>
      <c r="B245" s="7" t="s">
        <v>460</v>
      </c>
      <c r="C245" s="44" t="s">
        <v>461</v>
      </c>
      <c r="D245" s="45">
        <f>D243</f>
        <v>5.6741039999999998</v>
      </c>
      <c r="E245" s="6"/>
      <c r="F245" s="6"/>
      <c r="G245" s="6"/>
      <c r="H245" s="6"/>
      <c r="I245" s="6"/>
      <c r="J245" s="6"/>
      <c r="K245" s="6"/>
      <c r="L245" s="32"/>
    </row>
    <row r="246" spans="1:12" ht="6" customHeight="1" x14ac:dyDescent="0.2">
      <c r="B246" s="82" t="s">
        <v>26</v>
      </c>
      <c r="C246" s="82"/>
      <c r="D246" s="83"/>
      <c r="E246" s="84" t="s">
        <v>27</v>
      </c>
      <c r="F246" s="84"/>
    </row>
    <row r="247" spans="1:12" ht="25.5" customHeight="1" x14ac:dyDescent="0.25">
      <c r="B247" s="89" t="s">
        <v>466</v>
      </c>
      <c r="C247" s="90"/>
      <c r="D247" s="89"/>
      <c r="E247" s="89"/>
      <c r="I247" s="91" t="s">
        <v>467</v>
      </c>
      <c r="J247" s="91"/>
    </row>
    <row r="248" spans="1:12" ht="25.5" customHeight="1" x14ac:dyDescent="0.25">
      <c r="B248" s="90" t="s">
        <v>28</v>
      </c>
      <c r="C248" s="90"/>
      <c r="D248" s="92"/>
      <c r="E248" s="93"/>
      <c r="I248" s="94" t="s">
        <v>29</v>
      </c>
      <c r="J248" s="94"/>
    </row>
    <row r="249" spans="1:12" ht="13.5" customHeight="1" x14ac:dyDescent="0.25">
      <c r="B249" s="89"/>
      <c r="C249" s="89"/>
      <c r="D249" s="89"/>
      <c r="E249" s="89"/>
      <c r="F249" s="89"/>
      <c r="G249" s="89"/>
    </row>
    <row r="250" spans="1:12" ht="15" x14ac:dyDescent="0.25">
      <c r="B250" s="95" t="s">
        <v>523</v>
      </c>
      <c r="C250" s="95"/>
      <c r="D250" s="95"/>
      <c r="E250" s="95"/>
      <c r="F250" s="89"/>
      <c r="G250" s="89"/>
    </row>
    <row r="251" spans="1:12" ht="15" x14ac:dyDescent="0.25">
      <c r="B251" s="95"/>
      <c r="C251" s="95"/>
      <c r="D251" s="95"/>
      <c r="E251" s="95"/>
      <c r="F251" s="89"/>
      <c r="G251" s="89"/>
    </row>
    <row r="252" spans="1:12" ht="17.25" customHeight="1" x14ac:dyDescent="0.25">
      <c r="B252" s="95"/>
      <c r="C252" s="95"/>
      <c r="D252" s="95"/>
      <c r="E252" s="95"/>
      <c r="F252" s="89"/>
      <c r="G252" s="89"/>
      <c r="I252" s="89" t="s">
        <v>522</v>
      </c>
    </row>
    <row r="253" spans="1:12" ht="15" x14ac:dyDescent="0.25">
      <c r="B253" s="89" t="s">
        <v>524</v>
      </c>
      <c r="C253" s="89"/>
      <c r="D253" s="89"/>
      <c r="E253" s="89"/>
      <c r="F253" s="89"/>
      <c r="G253" s="89"/>
    </row>
  </sheetData>
  <mergeCells count="87">
    <mergeCell ref="I247:J247"/>
    <mergeCell ref="I248:J248"/>
    <mergeCell ref="D204:D205"/>
    <mergeCell ref="A242:L242"/>
    <mergeCell ref="D48:D54"/>
    <mergeCell ref="B55:B56"/>
    <mergeCell ref="C55:C56"/>
    <mergeCell ref="D55:D56"/>
    <mergeCell ref="A55:A56"/>
    <mergeCell ref="B48:B54"/>
    <mergeCell ref="C57:C63"/>
    <mergeCell ref="A57:A63"/>
    <mergeCell ref="B74:B80"/>
    <mergeCell ref="D74:D80"/>
    <mergeCell ref="C81:C83"/>
    <mergeCell ref="B81:B83"/>
    <mergeCell ref="D81:D83"/>
    <mergeCell ref="B57:B59"/>
    <mergeCell ref="D57:D59"/>
    <mergeCell ref="A12:L12"/>
    <mergeCell ref="A3:C3"/>
    <mergeCell ref="A7:L7"/>
    <mergeCell ref="A9:L9"/>
    <mergeCell ref="A10:L10"/>
    <mergeCell ref="A11:L11"/>
    <mergeCell ref="I14:L14"/>
    <mergeCell ref="A14:A15"/>
    <mergeCell ref="B14:B15"/>
    <mergeCell ref="C14:D14"/>
    <mergeCell ref="E14:H14"/>
    <mergeCell ref="A4:C4"/>
    <mergeCell ref="E246:F246"/>
    <mergeCell ref="B29:B34"/>
    <mergeCell ref="D29:D34"/>
    <mergeCell ref="B41:B44"/>
    <mergeCell ref="D41:D44"/>
    <mergeCell ref="B45:B47"/>
    <mergeCell ref="D45:D47"/>
    <mergeCell ref="C45:C47"/>
    <mergeCell ref="I3:L3"/>
    <mergeCell ref="B22:B23"/>
    <mergeCell ref="C22:C23"/>
    <mergeCell ref="D22:D23"/>
    <mergeCell ref="A17:L17"/>
    <mergeCell ref="A22:A23"/>
    <mergeCell ref="B84:B85"/>
    <mergeCell ref="D84:D85"/>
    <mergeCell ref="B86:B92"/>
    <mergeCell ref="D86:D92"/>
    <mergeCell ref="B106:B108"/>
    <mergeCell ref="D106:D108"/>
    <mergeCell ref="B109:B110"/>
    <mergeCell ref="D109:D110"/>
    <mergeCell ref="C109:C110"/>
    <mergeCell ref="B112:B116"/>
    <mergeCell ref="D112:D116"/>
    <mergeCell ref="C112:C116"/>
    <mergeCell ref="B117:B119"/>
    <mergeCell ref="D117:D119"/>
    <mergeCell ref="B131:B134"/>
    <mergeCell ref="B145:B147"/>
    <mergeCell ref="B158:B159"/>
    <mergeCell ref="D182:D185"/>
    <mergeCell ref="B186:B188"/>
    <mergeCell ref="B176:B180"/>
    <mergeCell ref="D176:D180"/>
    <mergeCell ref="B171:B172"/>
    <mergeCell ref="C171:C172"/>
    <mergeCell ref="D171:D172"/>
    <mergeCell ref="B173:B175"/>
    <mergeCell ref="D173:D175"/>
    <mergeCell ref="B250:E252"/>
    <mergeCell ref="D37:D39"/>
    <mergeCell ref="B37:B38"/>
    <mergeCell ref="B216:B222"/>
    <mergeCell ref="B204:B205"/>
    <mergeCell ref="A215:L215"/>
    <mergeCell ref="B100:B102"/>
    <mergeCell ref="C100:C102"/>
    <mergeCell ref="D100:D102"/>
    <mergeCell ref="A100:A102"/>
    <mergeCell ref="B190:B192"/>
    <mergeCell ref="D190:D192"/>
    <mergeCell ref="B193:B197"/>
    <mergeCell ref="B198:B199"/>
    <mergeCell ref="D198:D199"/>
    <mergeCell ref="B182:B185"/>
  </mergeCells>
  <pageMargins left="0.19685039370078741" right="0.23622047244094491" top="0.31496062992125984" bottom="0.23622047244094491" header="0.31496062992125984" footer="0.19685039370078741"/>
  <pageSetup paperSize="9" fitToHeight="10" orientation="landscape" horizontalDpi="300" verticalDpi="300" r:id="rId1"/>
  <headerFooter>
    <oddFooter>&amp;R&amp;P</oddFooter>
  </headerFooter>
  <rowBreaks count="1" manualBreakCount="1">
    <brk id="20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2023-03-23T05:48:15Z</cp:lastPrinted>
  <dcterms:created xsi:type="dcterms:W3CDTF">2002-02-11T05:58:42Z</dcterms:created>
  <dcterms:modified xsi:type="dcterms:W3CDTF">2023-03-23T05:49:49Z</dcterms:modified>
</cp:coreProperties>
</file>